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D:\Excel\WORD\山形市HP用書式\"/>
    </mc:Choice>
  </mc:AlternateContent>
  <xr:revisionPtr revIDLastSave="0" documentId="8_{19434FA1-C0BF-420A-AF80-DF6CD0DF2C68}" xr6:coauthVersionLast="36" xr6:coauthVersionMax="36" xr10:uidLastSave="{00000000-0000-0000-0000-000000000000}"/>
  <bookViews>
    <workbookView xWindow="96" yWindow="24" windowWidth="22896" windowHeight="9264" xr2:uid="{00000000-000D-0000-FFFF-FFFF00000000}"/>
  </bookViews>
  <sheets>
    <sheet name="Sheet1" sheetId="1" r:id="rId1"/>
  </sheets>
  <definedNames>
    <definedName name="_xlnm.Print_Area" localSheetId="0">Sheet1!$B$3:$T$48</definedName>
  </definedNames>
  <calcPr calcId="191029"/>
</workbook>
</file>

<file path=xl/calcChain.xml><?xml version="1.0" encoding="utf-8"?>
<calcChain xmlns="http://schemas.openxmlformats.org/spreadsheetml/2006/main">
  <c r="J19" i="1" l="1"/>
  <c r="L34" i="1" l="1"/>
  <c r="F15" i="1" s="1"/>
  <c r="P14" i="1" l="1"/>
  <c r="G19" i="1" l="1"/>
  <c r="N14" i="1"/>
  <c r="F18" i="1" l="1"/>
  <c r="K13" i="1" l="1"/>
  <c r="S35" i="1"/>
  <c r="F13" i="1"/>
  <c r="K14" i="1"/>
  <c r="R15" i="1" l="1"/>
  <c r="J12" i="1"/>
  <c r="I15" i="1"/>
  <c r="G20" i="1"/>
  <c r="F21" i="1" s="1"/>
  <c r="J17" i="1" s="1"/>
  <c r="K18" i="1"/>
  <c r="S13" i="1"/>
  <c r="Q21" i="1" l="1"/>
</calcChain>
</file>

<file path=xl/sharedStrings.xml><?xml version="1.0" encoding="utf-8"?>
<sst xmlns="http://schemas.openxmlformats.org/spreadsheetml/2006/main" count="67" uniqueCount="64">
  <si>
    <t>m</t>
    <phoneticPr fontId="2"/>
  </si>
  <si>
    <t>m</t>
    <phoneticPr fontId="2"/>
  </si>
  <si>
    <t>L=</t>
    <phoneticPr fontId="2"/>
  </si>
  <si>
    <t>H=</t>
    <phoneticPr fontId="2"/>
  </si>
  <si>
    <t>W=</t>
    <phoneticPr fontId="2"/>
  </si>
  <si>
    <t>h₂=</t>
    <phoneticPr fontId="2"/>
  </si>
  <si>
    <t>h₁=</t>
    <phoneticPr fontId="2"/>
  </si>
  <si>
    <t>H₂=</t>
    <phoneticPr fontId="2"/>
  </si>
  <si>
    <t>ⅿ</t>
    <phoneticPr fontId="2"/>
  </si>
  <si>
    <t>道路端</t>
    <rPh sb="0" eb="2">
      <t>ドウロ</t>
    </rPh>
    <rPh sb="2" eb="3">
      <t>ハシ</t>
    </rPh>
    <phoneticPr fontId="2"/>
  </si>
  <si>
    <t>道路（歩道も含む）</t>
    <rPh sb="0" eb="2">
      <t>ドウロ</t>
    </rPh>
    <rPh sb="3" eb="5">
      <t>ホドウ</t>
    </rPh>
    <rPh sb="6" eb="7">
      <t>フク</t>
    </rPh>
    <phoneticPr fontId="2"/>
  </si>
  <si>
    <t>３　仰角14度</t>
    <rPh sb="2" eb="4">
      <t>ギョウカク</t>
    </rPh>
    <rPh sb="6" eb="7">
      <t>ド</t>
    </rPh>
    <phoneticPr fontId="2"/>
  </si>
  <si>
    <t>実測値</t>
    <rPh sb="0" eb="3">
      <t>ジッソクチ</t>
    </rPh>
    <phoneticPr fontId="2"/>
  </si>
  <si>
    <t>h₂</t>
    <phoneticPr fontId="2"/>
  </si>
  <si>
    <t>H</t>
    <phoneticPr fontId="2"/>
  </si>
  <si>
    <t>計算値</t>
    <rPh sb="0" eb="2">
      <t>ケイサン</t>
    </rPh>
    <rPh sb="2" eb="3">
      <t>チ</t>
    </rPh>
    <phoneticPr fontId="2"/>
  </si>
  <si>
    <t>結　果</t>
    <rPh sb="0" eb="1">
      <t>ケツ</t>
    </rPh>
    <rPh sb="2" eb="3">
      <t>ハテ</t>
    </rPh>
    <phoneticPr fontId="2"/>
  </si>
  <si>
    <t>4　縦横比率</t>
    <rPh sb="2" eb="4">
      <t>タテヨコ</t>
    </rPh>
    <rPh sb="4" eb="6">
      <t>ヒリツ</t>
    </rPh>
    <phoneticPr fontId="2"/>
  </si>
  <si>
    <t>実測値</t>
    <rPh sb="0" eb="3">
      <t>ジッソクチ</t>
    </rPh>
    <phoneticPr fontId="2"/>
  </si>
  <si>
    <t>【参照図】</t>
    <rPh sb="1" eb="3">
      <t>サンショウ</t>
    </rPh>
    <rPh sb="3" eb="4">
      <t>ズ</t>
    </rPh>
    <phoneticPr fontId="2"/>
  </si>
  <si>
    <t>(凡例)</t>
  </si>
  <si>
    <t>以上に相違ありません。</t>
    <rPh sb="0" eb="2">
      <t>イジョウ</t>
    </rPh>
    <rPh sb="3" eb="5">
      <t>ソウイ</t>
    </rPh>
    <phoneticPr fontId="2"/>
  </si>
  <si>
    <t>取り消しに同意します。</t>
    <rPh sb="0" eb="1">
      <t>ト</t>
    </rPh>
    <rPh sb="2" eb="3">
      <t>ケ</t>
    </rPh>
    <rPh sb="5" eb="7">
      <t>ドウイ</t>
    </rPh>
    <phoneticPr fontId="2"/>
  </si>
  <si>
    <t>申請者</t>
    <rPh sb="0" eb="3">
      <t>シンセイシャ</t>
    </rPh>
    <phoneticPr fontId="2"/>
  </si>
  <si>
    <t>住 所</t>
    <rPh sb="0" eb="1">
      <t>ジュウ</t>
    </rPh>
    <rPh sb="2" eb="3">
      <t>ショ</t>
    </rPh>
    <phoneticPr fontId="2"/>
  </si>
  <si>
    <t>氏 名</t>
    <rPh sb="0" eb="1">
      <t>シ</t>
    </rPh>
    <rPh sb="2" eb="3">
      <t>ナ</t>
    </rPh>
    <phoneticPr fontId="2"/>
  </si>
  <si>
    <t>１　広告物等の掲出場所（住所・地番）</t>
    <rPh sb="2" eb="5">
      <t>コウコクブツ</t>
    </rPh>
    <rPh sb="5" eb="6">
      <t>ナド</t>
    </rPh>
    <rPh sb="7" eb="9">
      <t>ケイシュツ</t>
    </rPh>
    <rPh sb="9" eb="11">
      <t>バショ</t>
    </rPh>
    <rPh sb="12" eb="14">
      <t>ジュウショ</t>
    </rPh>
    <rPh sb="15" eb="17">
      <t>チバン</t>
    </rPh>
    <phoneticPr fontId="2"/>
  </si>
  <si>
    <t>ｍ</t>
    <phoneticPr fontId="2"/>
  </si>
  <si>
    <t>h₁ +h₂ =</t>
  </si>
  <si>
    <t>　　【注】付近の見取り図に設置場所を赤で表示してください。付近の状況がわかる写真を添付してください</t>
    <rPh sb="3" eb="4">
      <t>チュウ</t>
    </rPh>
    <rPh sb="5" eb="7">
      <t>フキン</t>
    </rPh>
    <rPh sb="8" eb="10">
      <t>ミト</t>
    </rPh>
    <rPh sb="11" eb="12">
      <t>ズ</t>
    </rPh>
    <rPh sb="13" eb="15">
      <t>セッチ</t>
    </rPh>
    <rPh sb="15" eb="17">
      <t>バショ</t>
    </rPh>
    <rPh sb="18" eb="19">
      <t>アカ</t>
    </rPh>
    <rPh sb="20" eb="22">
      <t>ヒョウジ</t>
    </rPh>
    <rPh sb="29" eb="31">
      <t>フキン</t>
    </rPh>
    <rPh sb="32" eb="34">
      <t>ジョウキョウ</t>
    </rPh>
    <rPh sb="38" eb="40">
      <t>シャシン</t>
    </rPh>
    <rPh sb="41" eb="43">
      <t>テンプ</t>
    </rPh>
    <phoneticPr fontId="2"/>
  </si>
  <si>
    <t>２　相互間距離（広告物等の掲出場所から半径50ｍ未満の地域に、他の建植広告物の有無）</t>
    <rPh sb="2" eb="5">
      <t>ソウゴカン</t>
    </rPh>
    <rPh sb="5" eb="7">
      <t>キョリ</t>
    </rPh>
    <rPh sb="8" eb="10">
      <t>コウコク</t>
    </rPh>
    <rPh sb="10" eb="11">
      <t>ブツ</t>
    </rPh>
    <rPh sb="11" eb="12">
      <t>ナド</t>
    </rPh>
    <rPh sb="13" eb="15">
      <t>ケイシュツ</t>
    </rPh>
    <rPh sb="15" eb="17">
      <t>バショ</t>
    </rPh>
    <rPh sb="19" eb="21">
      <t>ハンケイ</t>
    </rPh>
    <rPh sb="24" eb="26">
      <t>ミマン</t>
    </rPh>
    <rPh sb="27" eb="29">
      <t>チイキ</t>
    </rPh>
    <rPh sb="31" eb="32">
      <t>タ</t>
    </rPh>
    <rPh sb="33" eb="35">
      <t>ケンショク</t>
    </rPh>
    <rPh sb="35" eb="37">
      <t>コウコク</t>
    </rPh>
    <rPh sb="37" eb="38">
      <t>ブツ</t>
    </rPh>
    <rPh sb="39" eb="41">
      <t>ウム</t>
    </rPh>
    <phoneticPr fontId="2"/>
  </si>
  <si>
    <t>　　（　　有　　・　　無　　）</t>
    <rPh sb="5" eb="6">
      <t>ア</t>
    </rPh>
    <rPh sb="11" eb="12">
      <t>ナ</t>
    </rPh>
    <phoneticPr fontId="2"/>
  </si>
  <si>
    <t>下表及び参照図により</t>
  </si>
  <si>
    <t>年  月  日</t>
    <rPh sb="0" eb="1">
      <t>トシ</t>
    </rPh>
    <rPh sb="3" eb="4">
      <t>ツキ</t>
    </rPh>
    <rPh sb="6" eb="7">
      <t>ヒ</t>
    </rPh>
    <phoneticPr fontId="2"/>
  </si>
  <si>
    <t>W</t>
    <phoneticPr fontId="2"/>
  </si>
  <si>
    <t>h₁</t>
    <phoneticPr fontId="2"/>
  </si>
  <si>
    <t>H₂</t>
    <phoneticPr fontId="2"/>
  </si>
  <si>
    <t>H₂=</t>
    <phoneticPr fontId="2"/>
  </si>
  <si>
    <t>H＝</t>
    <phoneticPr fontId="2"/>
  </si>
  <si>
    <t>（ 仰角規制適合条件　H₂&gt;=H ）により</t>
    <rPh sb="2" eb="4">
      <t>ギョウカク</t>
    </rPh>
    <rPh sb="4" eb="6">
      <t>キセイ</t>
    </rPh>
    <rPh sb="6" eb="8">
      <t>テキゴウ</t>
    </rPh>
    <rPh sb="8" eb="10">
      <t>ジョウケン</t>
    </rPh>
    <phoneticPr fontId="2"/>
  </si>
  <si>
    <t>ｍ</t>
    <phoneticPr fontId="2"/>
  </si>
  <si>
    <t>ｍ</t>
    <phoneticPr fontId="2"/>
  </si>
  <si>
    <t>m</t>
    <phoneticPr fontId="2"/>
  </si>
  <si>
    <t>m</t>
    <phoneticPr fontId="2"/>
  </si>
  <si>
    <t>結　果</t>
  </si>
  <si>
    <t>計算値</t>
    <rPh sb="0" eb="2">
      <t>ケイサン</t>
    </rPh>
    <rPh sb="2" eb="3">
      <t>チ</t>
    </rPh>
    <phoneticPr fontId="2"/>
  </si>
  <si>
    <t>L</t>
    <phoneticPr fontId="2"/>
  </si>
  <si>
    <t>H₂</t>
    <phoneticPr fontId="2"/>
  </si>
  <si>
    <t>h₁</t>
    <phoneticPr fontId="2"/>
  </si>
  <si>
    <t>h₂</t>
    <phoneticPr fontId="2"/>
  </si>
  <si>
    <t>W</t>
    <phoneticPr fontId="2"/>
  </si>
  <si>
    <t>仰角14度の高さ</t>
    <rPh sb="0" eb="2">
      <t>ギョウカク</t>
    </rPh>
    <rPh sb="4" eb="5">
      <t>ド</t>
    </rPh>
    <rPh sb="6" eb="7">
      <t>タカ</t>
    </rPh>
    <phoneticPr fontId="2"/>
  </si>
  <si>
    <t>広告物の横幅</t>
    <rPh sb="0" eb="3">
      <t>コウコクブツ</t>
    </rPh>
    <rPh sb="4" eb="6">
      <t>ヨコハバ</t>
    </rPh>
    <phoneticPr fontId="2"/>
  </si>
  <si>
    <t>設置地面と道路端の地面の高低差</t>
    <rPh sb="0" eb="2">
      <t>セッチ</t>
    </rPh>
    <rPh sb="2" eb="4">
      <t>ジメン</t>
    </rPh>
    <rPh sb="5" eb="7">
      <t>ドウロ</t>
    </rPh>
    <rPh sb="7" eb="8">
      <t>ハシ</t>
    </rPh>
    <rPh sb="9" eb="11">
      <t>ジメン</t>
    </rPh>
    <rPh sb="12" eb="15">
      <t>コウテイサ</t>
    </rPh>
    <phoneticPr fontId="2"/>
  </si>
  <si>
    <t>下表及び参照図より</t>
    <phoneticPr fontId="2"/>
  </si>
  <si>
    <t>H</t>
    <phoneticPr fontId="2"/>
  </si>
  <si>
    <t>H</t>
    <phoneticPr fontId="2"/>
  </si>
  <si>
    <t>道路の地面から広告物の上端までの高さ</t>
    <rPh sb="0" eb="2">
      <t>ドウロ</t>
    </rPh>
    <rPh sb="3" eb="5">
      <t>ジメン</t>
    </rPh>
    <rPh sb="7" eb="9">
      <t>コウコク</t>
    </rPh>
    <rPh sb="9" eb="10">
      <t>ブツ</t>
    </rPh>
    <rPh sb="11" eb="13">
      <t>ジョウタン</t>
    </rPh>
    <rPh sb="16" eb="17">
      <t>タカ</t>
    </rPh>
    <phoneticPr fontId="2"/>
  </si>
  <si>
    <t>第一種普通規制地域に許可申請を出す屋外広告物(建植広告)の概要（設置地面が道路端よりも低い場合）</t>
    <rPh sb="0" eb="3">
      <t>ダイイッシュ</t>
    </rPh>
    <rPh sb="3" eb="5">
      <t>フツウ</t>
    </rPh>
    <rPh sb="5" eb="7">
      <t>キセイ</t>
    </rPh>
    <rPh sb="7" eb="9">
      <t>チイキ</t>
    </rPh>
    <rPh sb="10" eb="12">
      <t>キョカ</t>
    </rPh>
    <rPh sb="12" eb="14">
      <t>シンセイ</t>
    </rPh>
    <rPh sb="15" eb="16">
      <t>ダ</t>
    </rPh>
    <rPh sb="17" eb="22">
      <t>オクガイコウコクブツ</t>
    </rPh>
    <rPh sb="23" eb="25">
      <t>ケンショク</t>
    </rPh>
    <rPh sb="25" eb="27">
      <t>コウコク</t>
    </rPh>
    <rPh sb="29" eb="31">
      <t>ガイヨウ</t>
    </rPh>
    <rPh sb="32" eb="34">
      <t>セッチ</t>
    </rPh>
    <rPh sb="34" eb="36">
      <t>ジメン</t>
    </rPh>
    <rPh sb="37" eb="39">
      <t>ドウロ</t>
    </rPh>
    <rPh sb="39" eb="40">
      <t>ハシ</t>
    </rPh>
    <rPh sb="43" eb="44">
      <t>ヒク</t>
    </rPh>
    <rPh sb="45" eb="47">
      <t>バアイ</t>
    </rPh>
    <phoneticPr fontId="2"/>
  </si>
  <si>
    <t>設置地面から広告物の上端までの高さ(上限は15ｍ)</t>
    <rPh sb="0" eb="2">
      <t>セッチ</t>
    </rPh>
    <rPh sb="2" eb="4">
      <t>ジメン</t>
    </rPh>
    <rPh sb="6" eb="8">
      <t>コウコク</t>
    </rPh>
    <rPh sb="8" eb="9">
      <t>ブツ</t>
    </rPh>
    <rPh sb="10" eb="12">
      <t>ジョウタン</t>
    </rPh>
    <rPh sb="15" eb="16">
      <t>タカ</t>
    </rPh>
    <phoneticPr fontId="2"/>
  </si>
  <si>
    <t>道路端から広告物までの水平距離</t>
    <rPh sb="0" eb="2">
      <t>ドウロ</t>
    </rPh>
    <rPh sb="2" eb="3">
      <t>ハシ</t>
    </rPh>
    <rPh sb="5" eb="7">
      <t>コウコク</t>
    </rPh>
    <rPh sb="7" eb="8">
      <t>ブツ</t>
    </rPh>
    <rPh sb="11" eb="13">
      <t>スイヘイ</t>
    </rPh>
    <rPh sb="13" eb="15">
      <t>キョリ</t>
    </rPh>
    <phoneticPr fontId="2"/>
  </si>
  <si>
    <t>( 縦横比率適合条件　W/h₁&lt;=0.5 ）により</t>
    <phoneticPr fontId="2"/>
  </si>
  <si>
    <t>実際に掲出した広告物等が上記と相違し、山形市屋外広告物条例の規定による基準を満たさない場合は、許可の</t>
    <rPh sb="0" eb="2">
      <t>ジッサイ</t>
    </rPh>
    <rPh sb="3" eb="5">
      <t>ケイシュツ</t>
    </rPh>
    <rPh sb="7" eb="9">
      <t>コウコク</t>
    </rPh>
    <rPh sb="9" eb="10">
      <t>ブツ</t>
    </rPh>
    <rPh sb="10" eb="11">
      <t>トウ</t>
    </rPh>
    <rPh sb="12" eb="14">
      <t>ジョウキ</t>
    </rPh>
    <rPh sb="15" eb="17">
      <t>ソウイ</t>
    </rPh>
    <rPh sb="19" eb="22">
      <t>ヤマガタシ</t>
    </rPh>
    <rPh sb="22" eb="24">
      <t>オクガイ</t>
    </rPh>
    <rPh sb="24" eb="26">
      <t>コウコク</t>
    </rPh>
    <rPh sb="26" eb="27">
      <t>ブツ</t>
    </rPh>
    <rPh sb="27" eb="29">
      <t>ジョウレイ</t>
    </rPh>
    <rPh sb="30" eb="32">
      <t>キテイ</t>
    </rPh>
    <rPh sb="35" eb="37">
      <t>キジュン</t>
    </rPh>
    <rPh sb="38" eb="39">
      <t>ミ</t>
    </rPh>
    <rPh sb="43" eb="45">
      <t>バアイ</t>
    </rPh>
    <rPh sb="47" eb="49">
      <t>キョカ</t>
    </rPh>
    <phoneticPr fontId="2"/>
  </si>
  <si>
    <t>=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</si>
</sst>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　m&quot;"/>
    <numFmt numFmtId="177" formatCode="0.0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2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>
      <alignment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27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6" fillId="0" borderId="12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176" fontId="6" fillId="0" borderId="0" xfId="0" applyNumberFormat="1" applyFont="1" applyAlignment="1">
      <alignment horizontal="center"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8" xfId="0" applyNumberFormat="1" applyFont="1" applyBorder="1">
      <alignment vertical="center"/>
    </xf>
    <xf numFmtId="177" fontId="6" fillId="0" borderId="18" xfId="0" applyNumberFormat="1" applyFont="1" applyBorder="1" applyAlignment="1">
      <alignment horizontal="right" vertical="center"/>
    </xf>
    <xf numFmtId="177" fontId="6" fillId="0" borderId="4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horizontal="center" vertical="top"/>
    </xf>
    <xf numFmtId="177" fontId="6" fillId="0" borderId="1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2" fontId="6" fillId="0" borderId="12" xfId="0" applyNumberFormat="1" applyFont="1" applyBorder="1" applyAlignment="1">
      <alignment horizontal="left" vertical="center"/>
    </xf>
    <xf numFmtId="2" fontId="6" fillId="0" borderId="0" xfId="0" applyNumberFormat="1" applyFont="1" applyBorder="1" applyAlignment="1">
      <alignment horizontal="center" vertical="center"/>
    </xf>
    <xf numFmtId="177" fontId="6" fillId="0" borderId="35" xfId="0" applyNumberFormat="1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9" xfId="0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7" fontId="6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177" fontId="6" fillId="0" borderId="0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0" fillId="0" borderId="31" xfId="0" applyBorder="1" applyAlignment="1">
      <alignment horizontal="center" vertical="center"/>
    </xf>
    <xf numFmtId="2" fontId="6" fillId="0" borderId="27" xfId="0" applyNumberFormat="1" applyFont="1" applyBorder="1" applyAlignment="1">
      <alignment horizontal="left" vertical="center"/>
    </xf>
    <xf numFmtId="2" fontId="0" fillId="0" borderId="27" xfId="0" applyNumberFormat="1" applyBorder="1" applyAlignment="1">
      <alignment horizontal="left" vertical="center"/>
    </xf>
    <xf numFmtId="2" fontId="0" fillId="0" borderId="31" xfId="0" applyNumberForma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9" xfId="0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</cellXfs>
  <cellStyles count="1">
    <cellStyle name="標準" xfId="0" builtinId="0"/>
  </cellStyles>
  <dxfs count="4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7620</xdr:colOff>
      <xdr:row>12</xdr:row>
      <xdr:rowOff>243840</xdr:rowOff>
    </xdr:from>
    <xdr:to>
      <xdr:col>18</xdr:col>
      <xdr:colOff>160020</xdr:colOff>
      <xdr:row>13</xdr:row>
      <xdr:rowOff>411480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 txBox="1"/>
          </xdr:nvSpPr>
          <xdr:spPr>
            <a:xfrm>
              <a:off x="1722120" y="2385060"/>
              <a:ext cx="427482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L</m:t>
                      </m:r>
                      <m:r>
                        <a:rPr kumimoji="1" lang="en-US" altLang="ja-JP" sz="1050" b="0" i="0" u="none">
                          <a:latin typeface="Cambria Math"/>
                          <a:ea typeface="+mj-ea"/>
                        </a:rPr>
                        <m:t>  </m:t>
                      </m:r>
                      <m:r>
                        <a:rPr kumimoji="1" lang="en-US" altLang="ja-JP" sz="1050" b="0" i="1" u="none">
                          <a:latin typeface="Cambria Math"/>
                          <a:ea typeface="+mj-ea"/>
                        </a:rPr>
                        <m:t>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 u="none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en-US" altLang="ja-JP" sz="1050" b="0" i="1" u="none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1" u="none">
                      <a:latin typeface="Cambria Math"/>
                      <a:ea typeface="+mj-ea"/>
                    </a:rPr>
                    <m:t>+ 2</m:t>
                  </m:r>
                </m:oMath>
              </a14:m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+h₂ =  </a:t>
              </a:r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50" b="0" i="1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a:rPr kumimoji="1" lang="en-US" altLang="ja-JP" sz="1050" b="0" i="1">
                          <a:latin typeface="Cambria Math"/>
                          <a:ea typeface="+mj-ea"/>
                        </a:rPr>
                        <m:t>              </m:t>
                      </m:r>
                    </m:num>
                    <m:den>
                      <m:r>
                        <m:rPr>
                          <m:nor/>
                        </m:rPr>
                        <a:rPr kumimoji="1" lang="en-US" altLang="ja-JP" sz="1050" b="0" i="0">
                          <a:latin typeface="Meiryo UI" panose="020B0604030504040204" pitchFamily="50" charset="-128"/>
                          <a:ea typeface="Meiryo UI" panose="020B0604030504040204" pitchFamily="50" charset="-128"/>
                        </a:rPr>
                        <m:t>4</m:t>
                      </m:r>
                    </m:den>
                  </m:f>
                  <m:r>
                    <a:rPr kumimoji="1" lang="ja-JP" altLang="en-US" sz="1050" b="0" i="1">
                      <a:latin typeface="Cambria Math"/>
                      <a:ea typeface="Meiryo UI" panose="020B0604030504040204" pitchFamily="50" charset="-128"/>
                    </a:rPr>
                    <m:t> </m:t>
                  </m:r>
                  <m:r>
                    <a:rPr kumimoji="1" lang="en-US" altLang="ja-JP" sz="1050" b="0" i="0">
                      <a:latin typeface="Cambria Math"/>
                      <a:ea typeface="+mj-ea"/>
                    </a:rPr>
                    <m:t>+  </m:t>
                  </m:r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+</a:t>
              </a:r>
              <a:r>
                <a:rPr kumimoji="1" lang="ja-JP" altLang="en-US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　　　　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722120" y="2385060"/>
              <a:ext cx="4274820" cy="4191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lIns="0" rtlCol="0" anchor="ctr" anchorCtr="1">
              <a:noAutofit/>
            </a:bodyPr>
            <a:lstStyle/>
            <a:p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H</a:t>
              </a:r>
              <a:r>
                <a:rPr kumimoji="1" lang="ja-JP" altLang="en-US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₂ </a:t>
              </a:r>
              <a:r>
                <a:rPr kumimoji="1" lang="en-US" altLang="ja-JP" sz="1100" b="0">
                  <a:latin typeface="Meiryo UI" panose="020B0604030504040204" pitchFamily="50" charset="-128"/>
                  <a:ea typeface="Meiryo UI" panose="020B0604030504040204" pitchFamily="50" charset="-128"/>
                </a:rPr>
                <a:t>=  </a:t>
              </a:r>
              <a:r>
                <a:rPr kumimoji="1" lang="en-US" altLang="ja-JP" sz="1050" i="0" u="none">
                  <a:latin typeface="Cambria Math"/>
                  <a:ea typeface="+mj-ea"/>
                </a:rPr>
                <a:t>(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    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L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"    )/"</a:t>
              </a:r>
              <a:r>
                <a:rPr kumimoji="1" lang="en-US" altLang="ja-JP" sz="1050" b="0" i="0" u="none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 u="none">
                  <a:latin typeface="Cambria Math"/>
                  <a:ea typeface="Meiryo UI" panose="020B0604030504040204" pitchFamily="50" charset="-128"/>
                </a:rPr>
                <a:t>"   </a:t>
              </a:r>
              <a:r>
                <a:rPr kumimoji="1" lang="en-US" altLang="ja-JP" sz="1050" b="0" i="0" u="none">
                  <a:latin typeface="Cambria Math"/>
                  <a:ea typeface="+mj-ea"/>
                </a:rPr>
                <a:t>+ 2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+h₂ =  </a:t>
              </a:r>
              <a:r>
                <a:rPr kumimoji="1" lang="en-US" altLang="ja-JP" sz="1050" b="0" i="0">
                  <a:latin typeface="Cambria Math"/>
                  <a:ea typeface="+mj-ea"/>
                </a:rPr>
                <a:t>(              )/"</a:t>
              </a:r>
              <a:r>
                <a:rPr kumimoji="1" lang="en-US" altLang="ja-JP" sz="1050" b="0" i="0">
                  <a:latin typeface="Meiryo UI" panose="020B0604030504040204" pitchFamily="50" charset="-128"/>
                  <a:ea typeface="Meiryo UI" panose="020B0604030504040204" pitchFamily="50" charset="-128"/>
                </a:rPr>
                <a:t>4</a:t>
              </a:r>
              <a:r>
                <a:rPr kumimoji="1" lang="en-US" altLang="ja-JP" sz="1050" b="0" i="0">
                  <a:latin typeface="Cambria Math"/>
                  <a:ea typeface="Meiryo UI" panose="020B0604030504040204" pitchFamily="50" charset="-128"/>
                </a:rPr>
                <a:t>" </a:t>
              </a:r>
              <a:r>
                <a:rPr kumimoji="1" lang="ja-JP" altLang="en-US" sz="1050" b="0" i="0">
                  <a:latin typeface="Cambria Math"/>
                  <a:ea typeface="Meiryo UI" panose="020B0604030504040204" pitchFamily="50" charset="-128"/>
                </a:rPr>
                <a:t>  </a:t>
              </a:r>
              <a:r>
                <a:rPr kumimoji="1" lang="en-US" altLang="ja-JP" sz="1050" b="0" i="0">
                  <a:latin typeface="Cambria Math"/>
                  <a:ea typeface="+mj-ea"/>
                </a:rPr>
                <a:t>+  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2</a:t>
              </a:r>
              <a:r>
                <a:rPr kumimoji="1" lang="en-US" altLang="ja-JP" sz="1400" b="0">
                  <a:latin typeface="Meiryo UI" panose="020B0604030504040204" pitchFamily="50" charset="-128"/>
                  <a:ea typeface="Meiryo UI" panose="020B0604030504040204" pitchFamily="50" charset="-128"/>
                </a:rPr>
                <a:t> 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+</a:t>
              </a:r>
              <a:r>
                <a:rPr kumimoji="1" lang="ja-JP" altLang="en-US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　　　　</a:t>
              </a:r>
              <a:r>
                <a:rPr kumimoji="1" lang="en-US" altLang="ja-JP" sz="1000" b="0">
                  <a:latin typeface="Meiryo UI" panose="020B0604030504040204" pitchFamily="50" charset="-128"/>
                  <a:ea typeface="Meiryo UI" panose="020B0604030504040204" pitchFamily="50" charset="-128"/>
                </a:rPr>
                <a:t>=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        </a:t>
              </a:r>
              <a:r>
                <a:rPr kumimoji="1" lang="ja-JP" altLang="en-US" sz="14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</a:t>
              </a:r>
              <a:r>
                <a:rPr kumimoji="1" lang="en-US" altLang="ja-JP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m</a:t>
              </a:r>
              <a:endParaRPr kumimoji="1" lang="en-US" altLang="ja-JP" sz="1400" b="0"/>
            </a:p>
          </xdr:txBody>
        </xdr:sp>
      </mc:Fallback>
    </mc:AlternateContent>
    <xdr:clientData/>
  </xdr:twoCellAnchor>
  <xdr:oneCellAnchor>
    <xdr:from>
      <xdr:col>3</xdr:col>
      <xdr:colOff>22860</xdr:colOff>
      <xdr:row>18</xdr:row>
      <xdr:rowOff>64940</xdr:rowOff>
    </xdr:from>
    <xdr:ext cx="815340" cy="4111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 txBox="1"/>
          </xdr:nvSpPr>
          <xdr:spPr>
            <a:xfrm>
              <a:off x="1348740" y="3783500"/>
              <a:ext cx="815340" cy="411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14:m>
                <m:oMath xmlns:m="http://schemas.openxmlformats.org/officeDocument/2006/math">
                  <m:f>
                    <m:fPr>
                      <m:ctrlPr>
                        <a:rPr kumimoji="1" lang="en-US" altLang="ja-JP" sz="1000" i="1" u="none">
                          <a:latin typeface="Cambria Math" panose="02040503050406030204" pitchFamily="18" charset="0"/>
                          <a:ea typeface="+mj-ea"/>
                        </a:rPr>
                      </m:ctrlPr>
                    </m:fPr>
                    <m:num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    </m:t>
                      </m:r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W</m:t>
                      </m:r>
                      <m:r>
                        <m:rPr>
                          <m:nor/>
                        </m:rPr>
                        <a:rPr kumimoji="1" lang="en-US" altLang="ja-JP" sz="1000" b="0" i="0" u="none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   </m:t>
                      </m:r>
                    </m:num>
                    <m:den>
                      <m:r>
                        <a:rPr kumimoji="1" lang="ja-JP" altLang="en-US" sz="1000" b="0" i="1" u="none">
                          <a:latin typeface="Cambria Math"/>
                          <a:ea typeface="Meiryo UI" panose="020B0604030504040204" pitchFamily="50" charset="-128"/>
                        </a:rPr>
                        <m:t>　</m:t>
                      </m:r>
                      <m:r>
                        <m:rPr>
                          <m:nor/>
                        </m:rPr>
                        <a:rPr kumimoji="1" lang="en-US" altLang="ja-JP" sz="1000" b="0" i="0" u="none" baseline="0">
                          <a:latin typeface="メイリオ" panose="020B0604030504040204" pitchFamily="50" charset="-128"/>
                          <a:ea typeface="メイリオ" panose="020B0604030504040204" pitchFamily="50" charset="-128"/>
                        </a:rPr>
                        <m:t>H</m:t>
                      </m:r>
                    </m:den>
                  </m:f>
                </m:oMath>
              </a14:m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Choice>
      <mc:Fallback xmlns="">
        <xdr:sp macro="" textlink="">
          <xdr:nvSpPr>
            <xdr:cNvPr id="38" name="テキスト ボックス 37"/>
            <xdr:cNvSpPr txBox="1"/>
          </xdr:nvSpPr>
          <xdr:spPr>
            <a:xfrm>
              <a:off x="1348740" y="3783500"/>
              <a:ext cx="815340" cy="4111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rtlCol="0" anchor="ctr" anchorCtr="1">
              <a:spAutoFit/>
            </a:bodyPr>
            <a:lstStyle/>
            <a:p>
              <a:pPr algn="l"/>
              <a:r>
                <a:rPr kumimoji="1" lang="en-US" altLang="ja-JP" sz="1000" b="0" i="0" u="none">
                  <a:latin typeface="メイリオ" panose="020B0604030504040204" pitchFamily="50" charset="-128"/>
                  <a:ea typeface="メイリオ" panose="020B0604030504040204" pitchFamily="50" charset="-128"/>
                </a:rPr>
                <a:t>"    W   </a:t>
              </a:r>
              <a:r>
                <a:rPr kumimoji="1" lang="en-US" altLang="ja-JP" sz="1000" b="0" i="0" u="none">
                  <a:latin typeface="Cambria Math"/>
                  <a:ea typeface="メイリオ" panose="020B0604030504040204" pitchFamily="50" charset="-128"/>
                </a:rPr>
                <a:t>" </a:t>
              </a:r>
              <a:r>
                <a:rPr kumimoji="1" lang="en-US" altLang="ja-JP" sz="1000" b="0" i="0" u="none">
                  <a:latin typeface="Cambria Math"/>
                  <a:ea typeface="+mj-ea"/>
                </a:rPr>
                <a:t>/(</a:t>
              </a:r>
              <a:r>
                <a:rPr kumimoji="1" lang="ja-JP" altLang="en-US" sz="1000" b="0" i="0" u="none">
                  <a:latin typeface="Cambria Math"/>
                  <a:ea typeface="Meiryo UI" panose="020B0604030504040204" pitchFamily="50" charset="-128"/>
                </a:rPr>
                <a:t>　</a:t>
              </a:r>
              <a:r>
                <a:rPr kumimoji="1" lang="en-US" altLang="ja-JP" sz="1000" b="0" i="0" u="none" baseline="0">
                  <a:latin typeface="Cambria Math"/>
                  <a:ea typeface="Meiryo UI" panose="020B0604030504040204" pitchFamily="50" charset="-128"/>
                </a:rPr>
                <a:t>"</a:t>
              </a:r>
              <a:r>
                <a:rPr kumimoji="1" lang="en-US" altLang="ja-JP" sz="1000" b="0" i="0" u="none" baseline="0">
                  <a:latin typeface="メイリオ" panose="020B0604030504040204" pitchFamily="50" charset="-128"/>
                  <a:ea typeface="メイリオ" panose="020B0604030504040204" pitchFamily="50" charset="-128"/>
                </a:rPr>
                <a:t>H</a:t>
              </a:r>
              <a:r>
                <a:rPr kumimoji="1" lang="en-US" altLang="ja-JP" sz="1000" b="0" i="0" u="none" baseline="0">
                  <a:latin typeface="Cambria Math"/>
                  <a:ea typeface="メイリオ" panose="020B0604030504040204" pitchFamily="50" charset="-128"/>
                </a:rPr>
                <a:t>" </a:t>
              </a:r>
              <a:r>
                <a:rPr kumimoji="1" lang="en-US" altLang="ja-JP" sz="1000" b="0" i="0" u="none" baseline="0">
                  <a:latin typeface="Cambria Math"/>
                  <a:ea typeface="+mj-ea"/>
                </a:rPr>
                <a:t>)</a:t>
              </a:r>
              <a:r>
                <a:rPr kumimoji="1" lang="en-US" altLang="ja-JP" sz="1050" b="0">
                  <a:latin typeface="Meiryo UI" panose="020B0604030504040204" pitchFamily="50" charset="-128"/>
                  <a:ea typeface="Meiryo UI" panose="020B0604030504040204" pitchFamily="50" charset="-128"/>
                </a:rPr>
                <a:t>  =  </a:t>
              </a:r>
              <a:r>
                <a:rPr kumimoji="1" lang="ja-JP" altLang="en-US" sz="1000" b="0" baseline="0">
                  <a:latin typeface="Meiryo UI" panose="020B0604030504040204" pitchFamily="50" charset="-128"/>
                  <a:ea typeface="Meiryo UI" panose="020B0604030504040204" pitchFamily="50" charset="-128"/>
                </a:rPr>
                <a:t>　　　　　　　</a:t>
              </a:r>
              <a:endParaRPr kumimoji="1" lang="en-US" altLang="ja-JP" sz="1000" b="0" baseline="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</mc:Fallback>
    </mc:AlternateContent>
    <xdr:clientData/>
  </xdr:oneCellAnchor>
  <xdr:twoCellAnchor editAs="oneCell">
    <xdr:from>
      <xdr:col>18</xdr:col>
      <xdr:colOff>137160</xdr:colOff>
      <xdr:row>47</xdr:row>
      <xdr:rowOff>7620</xdr:rowOff>
    </xdr:from>
    <xdr:to>
      <xdr:col>18</xdr:col>
      <xdr:colOff>295275</xdr:colOff>
      <xdr:row>47</xdr:row>
      <xdr:rowOff>158750</xdr:rowOff>
    </xdr:to>
    <xdr:pic>
      <xdr:nvPicPr>
        <xdr:cNvPr id="37" name="図 36" descr="in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9479280"/>
          <a:ext cx="158115" cy="15113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76200</xdr:colOff>
      <xdr:row>27</xdr:row>
      <xdr:rowOff>22860</xdr:rowOff>
    </xdr:from>
    <xdr:to>
      <xdr:col>18</xdr:col>
      <xdr:colOff>373380</xdr:colOff>
      <xdr:row>39</xdr:row>
      <xdr:rowOff>68580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548640" y="5684520"/>
          <a:ext cx="5661660" cy="2331720"/>
          <a:chOff x="548640" y="5684520"/>
          <a:chExt cx="5661660" cy="2331720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pSpPr/>
        </xdr:nvGrpSpPr>
        <xdr:grpSpPr>
          <a:xfrm>
            <a:off x="1844040" y="5684520"/>
            <a:ext cx="4320540" cy="2324100"/>
            <a:chOff x="1882140" y="5173980"/>
            <a:chExt cx="4320540" cy="2324100"/>
          </a:xfrm>
        </xdr:grpSpPr>
        <xdr:cxnSp macro="">
          <xdr:nvCxnSpPr>
            <xdr:cNvPr id="102" name="直線コネクタ 101">
              <a:extLst>
                <a:ext uri="{FF2B5EF4-FFF2-40B4-BE49-F238E27FC236}">
                  <a16:creationId xmlns:a16="http://schemas.microsoft.com/office/drawing/2014/main" id="{00000000-0008-0000-0000-000066000000}"/>
                </a:ext>
              </a:extLst>
            </xdr:cNvPr>
            <xdr:cNvCxnSpPr/>
          </xdr:nvCxnSpPr>
          <xdr:spPr>
            <a:xfrm flipV="1">
              <a:off x="1897380" y="5173980"/>
              <a:ext cx="4152900" cy="109728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8" name="直線コネクタ 107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CxnSpPr/>
          </xdr:nvCxnSpPr>
          <xdr:spPr>
            <a:xfrm flipV="1">
              <a:off x="3790950" y="5585460"/>
              <a:ext cx="1283970" cy="381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0" name="直線コネクタ 119">
              <a:extLst>
                <a:ext uri="{FF2B5EF4-FFF2-40B4-BE49-F238E27FC236}">
                  <a16:creationId xmlns:a16="http://schemas.microsoft.com/office/drawing/2014/main" id="{00000000-0008-0000-0000-000078000000}"/>
                </a:ext>
              </a:extLst>
            </xdr:cNvPr>
            <xdr:cNvCxnSpPr/>
          </xdr:nvCxnSpPr>
          <xdr:spPr>
            <a:xfrm flipH="1">
              <a:off x="5143500" y="5692140"/>
              <a:ext cx="1059180" cy="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21" name="正方形/長方形 120">
              <a:extLst>
                <a:ext uri="{FF2B5EF4-FFF2-40B4-BE49-F238E27FC236}">
                  <a16:creationId xmlns:a16="http://schemas.microsoft.com/office/drawing/2014/main" id="{00000000-0008-0000-0000-000079000000}"/>
                </a:ext>
              </a:extLst>
            </xdr:cNvPr>
            <xdr:cNvSpPr/>
          </xdr:nvSpPr>
          <xdr:spPr>
            <a:xfrm>
              <a:off x="4480560" y="5692140"/>
              <a:ext cx="609600" cy="43434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90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広告物</a:t>
              </a:r>
              <a:endParaRPr kumimoji="1" lang="en-US" altLang="ja-JP" sz="9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  <a:p>
              <a:pPr algn="l"/>
              <a:r>
                <a:rPr kumimoji="1" lang="ja-JP" altLang="en-US" sz="1100"/>
                <a:t>物</a:t>
              </a:r>
            </a:p>
          </xdr:txBody>
        </xdr:sp>
        <xdr:cxnSp macro="">
          <xdr:nvCxnSpPr>
            <xdr:cNvPr id="131" name="直線矢印コネクタ 130">
              <a:extLst>
                <a:ext uri="{FF2B5EF4-FFF2-40B4-BE49-F238E27FC236}">
                  <a16:creationId xmlns:a16="http://schemas.microsoft.com/office/drawing/2014/main" id="{00000000-0008-0000-0000-000083000000}"/>
                </a:ext>
              </a:extLst>
            </xdr:cNvPr>
            <xdr:cNvCxnSpPr/>
          </xdr:nvCxnSpPr>
          <xdr:spPr>
            <a:xfrm flipV="1">
              <a:off x="5478780" y="5684520"/>
              <a:ext cx="0" cy="41148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3" name="直線矢印コネクタ 132">
              <a:extLst>
                <a:ext uri="{FF2B5EF4-FFF2-40B4-BE49-F238E27FC236}">
                  <a16:creationId xmlns:a16="http://schemas.microsoft.com/office/drawing/2014/main" id="{00000000-0008-0000-0000-000085000000}"/>
                </a:ext>
              </a:extLst>
            </xdr:cNvPr>
            <xdr:cNvCxnSpPr/>
          </xdr:nvCxnSpPr>
          <xdr:spPr>
            <a:xfrm>
              <a:off x="5478780" y="6332220"/>
              <a:ext cx="0" cy="60198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矢印コネクタ 134">
              <a:extLst>
                <a:ext uri="{FF2B5EF4-FFF2-40B4-BE49-F238E27FC236}">
                  <a16:creationId xmlns:a16="http://schemas.microsoft.com/office/drawing/2014/main" id="{00000000-0008-0000-0000-000087000000}"/>
                </a:ext>
              </a:extLst>
            </xdr:cNvPr>
            <xdr:cNvCxnSpPr/>
          </xdr:nvCxnSpPr>
          <xdr:spPr>
            <a:xfrm flipV="1">
              <a:off x="6012180" y="5692140"/>
              <a:ext cx="0" cy="78486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7" name="直線矢印コネクタ 136">
              <a:extLst>
                <a:ext uri="{FF2B5EF4-FFF2-40B4-BE49-F238E27FC236}">
                  <a16:creationId xmlns:a16="http://schemas.microsoft.com/office/drawing/2014/main" id="{00000000-0008-0000-0000-000089000000}"/>
                </a:ext>
              </a:extLst>
            </xdr:cNvPr>
            <xdr:cNvCxnSpPr/>
          </xdr:nvCxnSpPr>
          <xdr:spPr>
            <a:xfrm>
              <a:off x="6019800" y="6690360"/>
              <a:ext cx="0" cy="80010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9" name="直線矢印コネクタ 138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CxnSpPr/>
          </xdr:nvCxnSpPr>
          <xdr:spPr>
            <a:xfrm>
              <a:off x="4023360" y="6515100"/>
              <a:ext cx="0" cy="98298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直線矢印コネクタ 140">
              <a:extLst>
                <a:ext uri="{FF2B5EF4-FFF2-40B4-BE49-F238E27FC236}">
                  <a16:creationId xmlns:a16="http://schemas.microsoft.com/office/drawing/2014/main" id="{00000000-0008-0000-0000-00008D000000}"/>
                </a:ext>
              </a:extLst>
            </xdr:cNvPr>
            <xdr:cNvCxnSpPr/>
          </xdr:nvCxnSpPr>
          <xdr:spPr>
            <a:xfrm flipV="1">
              <a:off x="4018982" y="5577840"/>
              <a:ext cx="11998" cy="72390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5" name="直線コネクタ 144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CxnSpPr/>
          </xdr:nvCxnSpPr>
          <xdr:spPr>
            <a:xfrm>
              <a:off x="4480560" y="5334000"/>
              <a:ext cx="0" cy="31242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46" name="正方形/長方形 145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/>
          </xdr:nvSpPr>
          <xdr:spPr>
            <a:xfrm>
              <a:off x="4554018" y="6126480"/>
              <a:ext cx="63702" cy="136398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60" name="直線矢印コネクタ 159">
              <a:extLst>
                <a:ext uri="{FF2B5EF4-FFF2-40B4-BE49-F238E27FC236}">
                  <a16:creationId xmlns:a16="http://schemas.microsoft.com/office/drawing/2014/main" id="{00000000-0008-0000-0000-0000A0000000}"/>
                </a:ext>
              </a:extLst>
            </xdr:cNvPr>
            <xdr:cNvCxnSpPr/>
          </xdr:nvCxnSpPr>
          <xdr:spPr>
            <a:xfrm flipV="1">
              <a:off x="1893570" y="6263640"/>
              <a:ext cx="0" cy="22860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2" name="直線矢印コネクタ 161">
              <a:extLst>
                <a:ext uri="{FF2B5EF4-FFF2-40B4-BE49-F238E27FC236}">
                  <a16:creationId xmlns:a16="http://schemas.microsoft.com/office/drawing/2014/main" id="{00000000-0008-0000-0000-0000A2000000}"/>
                </a:ext>
              </a:extLst>
            </xdr:cNvPr>
            <xdr:cNvCxnSpPr>
              <a:endCxn id="2" idx="0"/>
            </xdr:cNvCxnSpPr>
          </xdr:nvCxnSpPr>
          <xdr:spPr>
            <a:xfrm>
              <a:off x="1882140" y="6694170"/>
              <a:ext cx="0" cy="240031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" name="直線コネクタ 163">
              <a:extLst>
                <a:ext uri="{FF2B5EF4-FFF2-40B4-BE49-F238E27FC236}">
                  <a16:creationId xmlns:a16="http://schemas.microsoft.com/office/drawing/2014/main" id="{00000000-0008-0000-0000-0000A4000000}"/>
                </a:ext>
              </a:extLst>
            </xdr:cNvPr>
            <xdr:cNvCxnSpPr/>
          </xdr:nvCxnSpPr>
          <xdr:spPr>
            <a:xfrm>
              <a:off x="1885950" y="6957060"/>
              <a:ext cx="0" cy="19050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72" name="正方形/長方形 171">
              <a:extLst>
                <a:ext uri="{FF2B5EF4-FFF2-40B4-BE49-F238E27FC236}">
                  <a16:creationId xmlns:a16="http://schemas.microsoft.com/office/drawing/2014/main" id="{00000000-0008-0000-0000-0000AC000000}"/>
                </a:ext>
              </a:extLst>
            </xdr:cNvPr>
            <xdr:cNvSpPr/>
          </xdr:nvSpPr>
          <xdr:spPr>
            <a:xfrm>
              <a:off x="4960958" y="6126480"/>
              <a:ext cx="60621" cy="1363980"/>
            </a:xfrm>
            <a:prstGeom prst="rect">
              <a:avLst/>
            </a:prstGeom>
            <a:noFill/>
            <a:ln w="9525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184" name="直線コネクタ 183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CxnSpPr/>
          </xdr:nvCxnSpPr>
          <xdr:spPr>
            <a:xfrm flipV="1">
              <a:off x="5082540" y="5349240"/>
              <a:ext cx="0" cy="30480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6" name="直線矢印コネクタ 185">
              <a:extLst>
                <a:ext uri="{FF2B5EF4-FFF2-40B4-BE49-F238E27FC236}">
                  <a16:creationId xmlns:a16="http://schemas.microsoft.com/office/drawing/2014/main" id="{00000000-0008-0000-0000-0000BA000000}"/>
                </a:ext>
              </a:extLst>
            </xdr:cNvPr>
            <xdr:cNvCxnSpPr/>
          </xdr:nvCxnSpPr>
          <xdr:spPr>
            <a:xfrm>
              <a:off x="4480560" y="5372100"/>
              <a:ext cx="601980" cy="0"/>
            </a:xfrm>
            <a:prstGeom prst="straightConnector1">
              <a:avLst/>
            </a:prstGeom>
            <a:ln w="6350">
              <a:solidFill>
                <a:schemeClr val="tx1"/>
              </a:solidFill>
              <a:headEnd type="arrow"/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直線矢印コネクタ 188">
              <a:extLst>
                <a:ext uri="{FF2B5EF4-FFF2-40B4-BE49-F238E27FC236}">
                  <a16:creationId xmlns:a16="http://schemas.microsoft.com/office/drawing/2014/main" id="{00000000-0008-0000-0000-0000BD000000}"/>
                </a:ext>
              </a:extLst>
            </xdr:cNvPr>
            <xdr:cNvCxnSpPr/>
          </xdr:nvCxnSpPr>
          <xdr:spPr>
            <a:xfrm flipH="1">
              <a:off x="1897380" y="6774180"/>
              <a:ext cx="685800" cy="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1" name="直線矢印コネクタ 190">
              <a:extLst>
                <a:ext uri="{FF2B5EF4-FFF2-40B4-BE49-F238E27FC236}">
                  <a16:creationId xmlns:a16="http://schemas.microsoft.com/office/drawing/2014/main" id="{00000000-0008-0000-0000-0000BF000000}"/>
                </a:ext>
              </a:extLst>
            </xdr:cNvPr>
            <xdr:cNvCxnSpPr/>
          </xdr:nvCxnSpPr>
          <xdr:spPr>
            <a:xfrm>
              <a:off x="3489960" y="6781800"/>
              <a:ext cx="990600" cy="0"/>
            </a:xfrm>
            <a:prstGeom prst="straightConnector1">
              <a:avLst/>
            </a:prstGeom>
            <a:ln w="6350">
              <a:solidFill>
                <a:schemeClr val="tx1"/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0" name="直線コネクタ 199">
              <a:extLst>
                <a:ext uri="{FF2B5EF4-FFF2-40B4-BE49-F238E27FC236}">
                  <a16:creationId xmlns:a16="http://schemas.microsoft.com/office/drawing/2014/main" id="{00000000-0008-0000-0000-0000C8000000}"/>
                </a:ext>
              </a:extLst>
            </xdr:cNvPr>
            <xdr:cNvCxnSpPr/>
          </xdr:nvCxnSpPr>
          <xdr:spPr>
            <a:xfrm>
              <a:off x="1912620" y="6271260"/>
              <a:ext cx="1470660" cy="0"/>
            </a:xfrm>
            <a:prstGeom prst="line">
              <a:avLst/>
            </a:prstGeom>
            <a:ln w="1270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8" name="直線コネクタ 207">
              <a:extLst>
                <a:ext uri="{FF2B5EF4-FFF2-40B4-BE49-F238E27FC236}">
                  <a16:creationId xmlns:a16="http://schemas.microsoft.com/office/drawing/2014/main" id="{00000000-0008-0000-0000-0000D0000000}"/>
                </a:ext>
              </a:extLst>
            </xdr:cNvPr>
            <xdr:cNvCxnSpPr/>
          </xdr:nvCxnSpPr>
          <xdr:spPr>
            <a:xfrm>
              <a:off x="4488180" y="6225540"/>
              <a:ext cx="0" cy="624840"/>
            </a:xfrm>
            <a:prstGeom prst="line">
              <a:avLst/>
            </a:prstGeom>
            <a:ln w="6350"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28" name="円弧 227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/>
          </xdr:nvSpPr>
          <xdr:spPr>
            <a:xfrm rot="1303789">
              <a:off x="2545079" y="6050280"/>
              <a:ext cx="266700" cy="335280"/>
            </a:xfrm>
            <a:prstGeom prst="arc">
              <a:avLst>
                <a:gd name="adj1" fmla="val 16200000"/>
                <a:gd name="adj2" fmla="val 182153"/>
              </a:avLst>
            </a:prstGeom>
            <a:ln>
              <a:solidFill>
                <a:schemeClr val="tx1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229" name="正方形/長方形 228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SpPr/>
          </xdr:nvSpPr>
          <xdr:spPr>
            <a:xfrm>
              <a:off x="2781300" y="6076950"/>
              <a:ext cx="495300" cy="160020"/>
            </a:xfrm>
            <a:prstGeom prst="rect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en-US" altLang="ja-JP" sz="80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14</a:t>
              </a:r>
              <a:r>
                <a:rPr kumimoji="1" lang="ja-JP" altLang="en-US" sz="800">
                  <a:solidFill>
                    <a:schemeClr val="tx1"/>
                  </a:solidFill>
                  <a:latin typeface="メイリオ" panose="020B0604030504040204" pitchFamily="50" charset="-128"/>
                  <a:ea typeface="メイリオ" panose="020B0604030504040204" pitchFamily="50" charset="-128"/>
                </a:rPr>
                <a:t>度</a:t>
              </a:r>
              <a:endParaRPr kumimoji="1" lang="en-US" altLang="ja-JP" sz="800">
                <a:solidFill>
                  <a:schemeClr val="tx1"/>
                </a:solidFill>
                <a:latin typeface="メイリオ" panose="020B0604030504040204" pitchFamily="50" charset="-128"/>
                <a:ea typeface="メイリオ" panose="020B0604030504040204" pitchFamily="50" charset="-128"/>
              </a:endParaRPr>
            </a:p>
          </xdr:txBody>
        </xdr:sp>
      </xdr:grpSp>
      <xdr:sp macro="" textlink="">
        <xdr:nvSpPr>
          <xdr:cNvPr id="2" name="フリーフォーム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844040" y="7444741"/>
            <a:ext cx="2579370" cy="556260"/>
          </a:xfrm>
          <a:custGeom>
            <a:avLst/>
            <a:gdLst>
              <a:gd name="connsiteX0" fmla="*/ 0 w 2796540"/>
              <a:gd name="connsiteY0" fmla="*/ 0 h 685800"/>
              <a:gd name="connsiteX1" fmla="*/ 579120 w 2796540"/>
              <a:gd name="connsiteY1" fmla="*/ 243840 h 685800"/>
              <a:gd name="connsiteX2" fmla="*/ 1074420 w 2796540"/>
              <a:gd name="connsiteY2" fmla="*/ 381000 h 685800"/>
              <a:gd name="connsiteX3" fmla="*/ 1371600 w 2796540"/>
              <a:gd name="connsiteY3" fmla="*/ 335280 h 685800"/>
              <a:gd name="connsiteX4" fmla="*/ 1653540 w 2796540"/>
              <a:gd name="connsiteY4" fmla="*/ 411480 h 685800"/>
              <a:gd name="connsiteX5" fmla="*/ 2019300 w 2796540"/>
              <a:gd name="connsiteY5" fmla="*/ 48006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1074420 w 2796540"/>
              <a:gd name="connsiteY2" fmla="*/ 381000 h 685800"/>
              <a:gd name="connsiteX3" fmla="*/ 1371600 w 2796540"/>
              <a:gd name="connsiteY3" fmla="*/ 335280 h 685800"/>
              <a:gd name="connsiteX4" fmla="*/ 1653540 w 2796540"/>
              <a:gd name="connsiteY4" fmla="*/ 411480 h 685800"/>
              <a:gd name="connsiteX5" fmla="*/ 2019300 w 2796540"/>
              <a:gd name="connsiteY5" fmla="*/ 48006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845820 w 2796540"/>
              <a:gd name="connsiteY2" fmla="*/ 236220 h 685800"/>
              <a:gd name="connsiteX3" fmla="*/ 1371600 w 2796540"/>
              <a:gd name="connsiteY3" fmla="*/ 335280 h 685800"/>
              <a:gd name="connsiteX4" fmla="*/ 1653540 w 2796540"/>
              <a:gd name="connsiteY4" fmla="*/ 411480 h 685800"/>
              <a:gd name="connsiteX5" fmla="*/ 2019300 w 2796540"/>
              <a:gd name="connsiteY5" fmla="*/ 48006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845820 w 2796540"/>
              <a:gd name="connsiteY2" fmla="*/ 236220 h 685800"/>
              <a:gd name="connsiteX3" fmla="*/ 1211580 w 2796540"/>
              <a:gd name="connsiteY3" fmla="*/ 213360 h 685800"/>
              <a:gd name="connsiteX4" fmla="*/ 1653540 w 2796540"/>
              <a:gd name="connsiteY4" fmla="*/ 411480 h 685800"/>
              <a:gd name="connsiteX5" fmla="*/ 2019300 w 2796540"/>
              <a:gd name="connsiteY5" fmla="*/ 48006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845820 w 2796540"/>
              <a:gd name="connsiteY2" fmla="*/ 236220 h 685800"/>
              <a:gd name="connsiteX3" fmla="*/ 1211580 w 2796540"/>
              <a:gd name="connsiteY3" fmla="*/ 213360 h 685800"/>
              <a:gd name="connsiteX4" fmla="*/ 1531620 w 2796540"/>
              <a:gd name="connsiteY4" fmla="*/ 320040 h 685800"/>
              <a:gd name="connsiteX5" fmla="*/ 2019300 w 2796540"/>
              <a:gd name="connsiteY5" fmla="*/ 48006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845820 w 2796540"/>
              <a:gd name="connsiteY2" fmla="*/ 236220 h 685800"/>
              <a:gd name="connsiteX3" fmla="*/ 1211580 w 2796540"/>
              <a:gd name="connsiteY3" fmla="*/ 213360 h 685800"/>
              <a:gd name="connsiteX4" fmla="*/ 1531620 w 2796540"/>
              <a:gd name="connsiteY4" fmla="*/ 320040 h 685800"/>
              <a:gd name="connsiteX5" fmla="*/ 2004060 w 2796540"/>
              <a:gd name="connsiteY5" fmla="*/ 32004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845820 w 2796540"/>
              <a:gd name="connsiteY2" fmla="*/ 236220 h 685800"/>
              <a:gd name="connsiteX3" fmla="*/ 1211580 w 2796540"/>
              <a:gd name="connsiteY3" fmla="*/ 213360 h 685800"/>
              <a:gd name="connsiteX4" fmla="*/ 1531620 w 2796540"/>
              <a:gd name="connsiteY4" fmla="*/ 320040 h 685800"/>
              <a:gd name="connsiteX5" fmla="*/ 2004060 w 2796540"/>
              <a:gd name="connsiteY5" fmla="*/ 32004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211580 w 2796540"/>
              <a:gd name="connsiteY3" fmla="*/ 213360 h 685800"/>
              <a:gd name="connsiteX4" fmla="*/ 1531620 w 2796540"/>
              <a:gd name="connsiteY4" fmla="*/ 320040 h 685800"/>
              <a:gd name="connsiteX5" fmla="*/ 2004060 w 2796540"/>
              <a:gd name="connsiteY5" fmla="*/ 32004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2004060 w 2796540"/>
              <a:gd name="connsiteY5" fmla="*/ 320040 h 685800"/>
              <a:gd name="connsiteX6" fmla="*/ 2354580 w 2796540"/>
              <a:gd name="connsiteY6" fmla="*/ 449580 h 685800"/>
              <a:gd name="connsiteX7" fmla="*/ 2438400 w 2796540"/>
              <a:gd name="connsiteY7" fmla="*/ 556260 h 685800"/>
              <a:gd name="connsiteX8" fmla="*/ 2636520 w 2796540"/>
              <a:gd name="connsiteY8" fmla="*/ 632460 h 685800"/>
              <a:gd name="connsiteX9" fmla="*/ 2796540 w 2796540"/>
              <a:gd name="connsiteY9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1417320 w 2796540"/>
              <a:gd name="connsiteY5" fmla="*/ 274320 h 685800"/>
              <a:gd name="connsiteX6" fmla="*/ 2004060 w 2796540"/>
              <a:gd name="connsiteY6" fmla="*/ 320040 h 685800"/>
              <a:gd name="connsiteX7" fmla="*/ 2354580 w 2796540"/>
              <a:gd name="connsiteY7" fmla="*/ 449580 h 685800"/>
              <a:gd name="connsiteX8" fmla="*/ 2438400 w 2796540"/>
              <a:gd name="connsiteY8" fmla="*/ 55626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1417320 w 2796540"/>
              <a:gd name="connsiteY5" fmla="*/ 274320 h 685800"/>
              <a:gd name="connsiteX6" fmla="*/ 1935480 w 2796540"/>
              <a:gd name="connsiteY6" fmla="*/ 259080 h 685800"/>
              <a:gd name="connsiteX7" fmla="*/ 2354580 w 2796540"/>
              <a:gd name="connsiteY7" fmla="*/ 449580 h 685800"/>
              <a:gd name="connsiteX8" fmla="*/ 2438400 w 2796540"/>
              <a:gd name="connsiteY8" fmla="*/ 55626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1417320 w 2796540"/>
              <a:gd name="connsiteY5" fmla="*/ 27432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438400 w 2796540"/>
              <a:gd name="connsiteY8" fmla="*/ 55626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1417320 w 2796540"/>
              <a:gd name="connsiteY5" fmla="*/ 27432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476500 w 2796540"/>
              <a:gd name="connsiteY8" fmla="*/ 51054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531620 w 2796540"/>
              <a:gd name="connsiteY4" fmla="*/ 320040 h 685800"/>
              <a:gd name="connsiteX5" fmla="*/ 1623060 w 2796540"/>
              <a:gd name="connsiteY5" fmla="*/ 18288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476500 w 2796540"/>
              <a:gd name="connsiteY8" fmla="*/ 51054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371600 w 2796540"/>
              <a:gd name="connsiteY4" fmla="*/ 236220 h 685800"/>
              <a:gd name="connsiteX5" fmla="*/ 1623060 w 2796540"/>
              <a:gd name="connsiteY5" fmla="*/ 18288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476500 w 2796540"/>
              <a:gd name="connsiteY8" fmla="*/ 51054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371600 w 2796540"/>
              <a:gd name="connsiteY4" fmla="*/ 236220 h 685800"/>
              <a:gd name="connsiteX5" fmla="*/ 1645920 w 2796540"/>
              <a:gd name="connsiteY5" fmla="*/ 22860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476500 w 2796540"/>
              <a:gd name="connsiteY8" fmla="*/ 51054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371600 w 2796540"/>
              <a:gd name="connsiteY4" fmla="*/ 236220 h 685800"/>
              <a:gd name="connsiteX5" fmla="*/ 1645920 w 2796540"/>
              <a:gd name="connsiteY5" fmla="*/ 22860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354580 w 2796540"/>
              <a:gd name="connsiteY8" fmla="*/ 54102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371600 w 2796540"/>
              <a:gd name="connsiteY4" fmla="*/ 236220 h 685800"/>
              <a:gd name="connsiteX5" fmla="*/ 1645920 w 2796540"/>
              <a:gd name="connsiteY5" fmla="*/ 22860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339340 w 2796540"/>
              <a:gd name="connsiteY8" fmla="*/ 449580 h 685800"/>
              <a:gd name="connsiteX9" fmla="*/ 2636520 w 2796540"/>
              <a:gd name="connsiteY9" fmla="*/ 632460 h 685800"/>
              <a:gd name="connsiteX10" fmla="*/ 2796540 w 2796540"/>
              <a:gd name="connsiteY10" fmla="*/ 685800 h 685800"/>
              <a:gd name="connsiteX0" fmla="*/ 0 w 2796540"/>
              <a:gd name="connsiteY0" fmla="*/ 0 h 685800"/>
              <a:gd name="connsiteX1" fmla="*/ 525780 w 2796540"/>
              <a:gd name="connsiteY1" fmla="*/ 38100 h 685800"/>
              <a:gd name="connsiteX2" fmla="*/ 708660 w 2796540"/>
              <a:gd name="connsiteY2" fmla="*/ 144780 h 685800"/>
              <a:gd name="connsiteX3" fmla="*/ 1135380 w 2796540"/>
              <a:gd name="connsiteY3" fmla="*/ 175260 h 685800"/>
              <a:gd name="connsiteX4" fmla="*/ 1371600 w 2796540"/>
              <a:gd name="connsiteY4" fmla="*/ 236220 h 685800"/>
              <a:gd name="connsiteX5" fmla="*/ 1645920 w 2796540"/>
              <a:gd name="connsiteY5" fmla="*/ 228600 h 685800"/>
              <a:gd name="connsiteX6" fmla="*/ 1935480 w 2796540"/>
              <a:gd name="connsiteY6" fmla="*/ 259080 h 685800"/>
              <a:gd name="connsiteX7" fmla="*/ 2118360 w 2796540"/>
              <a:gd name="connsiteY7" fmla="*/ 381000 h 685800"/>
              <a:gd name="connsiteX8" fmla="*/ 2339340 w 2796540"/>
              <a:gd name="connsiteY8" fmla="*/ 449580 h 685800"/>
              <a:gd name="connsiteX9" fmla="*/ 2484120 w 2796540"/>
              <a:gd name="connsiteY9" fmla="*/ 601980 h 685800"/>
              <a:gd name="connsiteX10" fmla="*/ 2796540 w 2796540"/>
              <a:gd name="connsiteY10" fmla="*/ 685800 h 68580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935480 w 2651760"/>
              <a:gd name="connsiteY6" fmla="*/ 259080 h 701040"/>
              <a:gd name="connsiteX7" fmla="*/ 2118360 w 2651760"/>
              <a:gd name="connsiteY7" fmla="*/ 381000 h 701040"/>
              <a:gd name="connsiteX8" fmla="*/ 2339340 w 2651760"/>
              <a:gd name="connsiteY8" fmla="*/ 449580 h 701040"/>
              <a:gd name="connsiteX9" fmla="*/ 2484120 w 2651760"/>
              <a:gd name="connsiteY9" fmla="*/ 601980 h 701040"/>
              <a:gd name="connsiteX10" fmla="*/ 2651760 w 2651760"/>
              <a:gd name="connsiteY10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118360 w 2651760"/>
              <a:gd name="connsiteY7" fmla="*/ 381000 h 701040"/>
              <a:gd name="connsiteX8" fmla="*/ 2339340 w 2651760"/>
              <a:gd name="connsiteY8" fmla="*/ 449580 h 701040"/>
              <a:gd name="connsiteX9" fmla="*/ 2484120 w 2651760"/>
              <a:gd name="connsiteY9" fmla="*/ 601980 h 701040"/>
              <a:gd name="connsiteX10" fmla="*/ 2651760 w 2651760"/>
              <a:gd name="connsiteY10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026920 w 2651760"/>
              <a:gd name="connsiteY7" fmla="*/ 365760 h 701040"/>
              <a:gd name="connsiteX8" fmla="*/ 2339340 w 2651760"/>
              <a:gd name="connsiteY8" fmla="*/ 449580 h 701040"/>
              <a:gd name="connsiteX9" fmla="*/ 2484120 w 2651760"/>
              <a:gd name="connsiteY9" fmla="*/ 601980 h 701040"/>
              <a:gd name="connsiteX10" fmla="*/ 2651760 w 2651760"/>
              <a:gd name="connsiteY10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026920 w 2651760"/>
              <a:gd name="connsiteY7" fmla="*/ 365760 h 701040"/>
              <a:gd name="connsiteX8" fmla="*/ 2209800 w 2651760"/>
              <a:gd name="connsiteY8" fmla="*/ 441960 h 701040"/>
              <a:gd name="connsiteX9" fmla="*/ 2484120 w 2651760"/>
              <a:gd name="connsiteY9" fmla="*/ 601980 h 701040"/>
              <a:gd name="connsiteX10" fmla="*/ 2651760 w 2651760"/>
              <a:gd name="connsiteY10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026920 w 2651760"/>
              <a:gd name="connsiteY7" fmla="*/ 365760 h 701040"/>
              <a:gd name="connsiteX8" fmla="*/ 2209800 w 2651760"/>
              <a:gd name="connsiteY8" fmla="*/ 441960 h 701040"/>
              <a:gd name="connsiteX9" fmla="*/ 2484120 w 2651760"/>
              <a:gd name="connsiteY9" fmla="*/ 601980 h 701040"/>
              <a:gd name="connsiteX10" fmla="*/ 2354580 w 2651760"/>
              <a:gd name="connsiteY10" fmla="*/ 594360 h 701040"/>
              <a:gd name="connsiteX11" fmla="*/ 2651760 w 2651760"/>
              <a:gd name="connsiteY11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026920 w 2651760"/>
              <a:gd name="connsiteY7" fmla="*/ 365760 h 701040"/>
              <a:gd name="connsiteX8" fmla="*/ 2209800 w 2651760"/>
              <a:gd name="connsiteY8" fmla="*/ 441960 h 701040"/>
              <a:gd name="connsiteX9" fmla="*/ 2339340 w 2651760"/>
              <a:gd name="connsiteY9" fmla="*/ 502920 h 701040"/>
              <a:gd name="connsiteX10" fmla="*/ 2354580 w 2651760"/>
              <a:gd name="connsiteY10" fmla="*/ 594360 h 701040"/>
              <a:gd name="connsiteX11" fmla="*/ 2651760 w 2651760"/>
              <a:gd name="connsiteY11" fmla="*/ 701040 h 701040"/>
              <a:gd name="connsiteX0" fmla="*/ 0 w 2651760"/>
              <a:gd name="connsiteY0" fmla="*/ 0 h 701040"/>
              <a:gd name="connsiteX1" fmla="*/ 525780 w 2651760"/>
              <a:gd name="connsiteY1" fmla="*/ 38100 h 701040"/>
              <a:gd name="connsiteX2" fmla="*/ 708660 w 2651760"/>
              <a:gd name="connsiteY2" fmla="*/ 144780 h 701040"/>
              <a:gd name="connsiteX3" fmla="*/ 1135380 w 2651760"/>
              <a:gd name="connsiteY3" fmla="*/ 175260 h 701040"/>
              <a:gd name="connsiteX4" fmla="*/ 1371600 w 2651760"/>
              <a:gd name="connsiteY4" fmla="*/ 236220 h 701040"/>
              <a:gd name="connsiteX5" fmla="*/ 1645920 w 2651760"/>
              <a:gd name="connsiteY5" fmla="*/ 228600 h 701040"/>
              <a:gd name="connsiteX6" fmla="*/ 1866900 w 2651760"/>
              <a:gd name="connsiteY6" fmla="*/ 259080 h 701040"/>
              <a:gd name="connsiteX7" fmla="*/ 2026920 w 2651760"/>
              <a:gd name="connsiteY7" fmla="*/ 365760 h 701040"/>
              <a:gd name="connsiteX8" fmla="*/ 2209800 w 2651760"/>
              <a:gd name="connsiteY8" fmla="*/ 441960 h 701040"/>
              <a:gd name="connsiteX9" fmla="*/ 2339340 w 2651760"/>
              <a:gd name="connsiteY9" fmla="*/ 502920 h 701040"/>
              <a:gd name="connsiteX10" fmla="*/ 2468880 w 2651760"/>
              <a:gd name="connsiteY10" fmla="*/ 571500 h 701040"/>
              <a:gd name="connsiteX11" fmla="*/ 2651760 w 2651760"/>
              <a:gd name="connsiteY11" fmla="*/ 701040 h 701040"/>
              <a:gd name="connsiteX0" fmla="*/ 0 w 2552700"/>
              <a:gd name="connsiteY0" fmla="*/ 0 h 701040"/>
              <a:gd name="connsiteX1" fmla="*/ 525780 w 2552700"/>
              <a:gd name="connsiteY1" fmla="*/ 38100 h 701040"/>
              <a:gd name="connsiteX2" fmla="*/ 708660 w 2552700"/>
              <a:gd name="connsiteY2" fmla="*/ 144780 h 701040"/>
              <a:gd name="connsiteX3" fmla="*/ 1135380 w 2552700"/>
              <a:gd name="connsiteY3" fmla="*/ 175260 h 701040"/>
              <a:gd name="connsiteX4" fmla="*/ 1371600 w 2552700"/>
              <a:gd name="connsiteY4" fmla="*/ 236220 h 701040"/>
              <a:gd name="connsiteX5" fmla="*/ 1645920 w 2552700"/>
              <a:gd name="connsiteY5" fmla="*/ 228600 h 701040"/>
              <a:gd name="connsiteX6" fmla="*/ 1866900 w 2552700"/>
              <a:gd name="connsiteY6" fmla="*/ 259080 h 701040"/>
              <a:gd name="connsiteX7" fmla="*/ 2026920 w 2552700"/>
              <a:gd name="connsiteY7" fmla="*/ 365760 h 701040"/>
              <a:gd name="connsiteX8" fmla="*/ 2209800 w 2552700"/>
              <a:gd name="connsiteY8" fmla="*/ 441960 h 701040"/>
              <a:gd name="connsiteX9" fmla="*/ 2339340 w 2552700"/>
              <a:gd name="connsiteY9" fmla="*/ 502920 h 701040"/>
              <a:gd name="connsiteX10" fmla="*/ 2468880 w 2552700"/>
              <a:gd name="connsiteY10" fmla="*/ 571500 h 701040"/>
              <a:gd name="connsiteX11" fmla="*/ 2552700 w 2552700"/>
              <a:gd name="connsiteY11" fmla="*/ 701040 h 701040"/>
              <a:gd name="connsiteX0" fmla="*/ 0 w 2552700"/>
              <a:gd name="connsiteY0" fmla="*/ 0 h 701040"/>
              <a:gd name="connsiteX1" fmla="*/ 525780 w 2552700"/>
              <a:gd name="connsiteY1" fmla="*/ 38100 h 701040"/>
              <a:gd name="connsiteX2" fmla="*/ 708660 w 2552700"/>
              <a:gd name="connsiteY2" fmla="*/ 144780 h 701040"/>
              <a:gd name="connsiteX3" fmla="*/ 1135380 w 2552700"/>
              <a:gd name="connsiteY3" fmla="*/ 175260 h 701040"/>
              <a:gd name="connsiteX4" fmla="*/ 1371600 w 2552700"/>
              <a:gd name="connsiteY4" fmla="*/ 236220 h 701040"/>
              <a:gd name="connsiteX5" fmla="*/ 1645920 w 2552700"/>
              <a:gd name="connsiteY5" fmla="*/ 228600 h 701040"/>
              <a:gd name="connsiteX6" fmla="*/ 1866900 w 2552700"/>
              <a:gd name="connsiteY6" fmla="*/ 259080 h 701040"/>
              <a:gd name="connsiteX7" fmla="*/ 2026920 w 2552700"/>
              <a:gd name="connsiteY7" fmla="*/ 365760 h 701040"/>
              <a:gd name="connsiteX8" fmla="*/ 2209800 w 2552700"/>
              <a:gd name="connsiteY8" fmla="*/ 441960 h 701040"/>
              <a:gd name="connsiteX9" fmla="*/ 2339340 w 2552700"/>
              <a:gd name="connsiteY9" fmla="*/ 502920 h 701040"/>
              <a:gd name="connsiteX10" fmla="*/ 2301240 w 2552700"/>
              <a:gd name="connsiteY10" fmla="*/ 541020 h 701040"/>
              <a:gd name="connsiteX11" fmla="*/ 2468880 w 2552700"/>
              <a:gd name="connsiteY11" fmla="*/ 571500 h 701040"/>
              <a:gd name="connsiteX12" fmla="*/ 2552700 w 2552700"/>
              <a:gd name="connsiteY12" fmla="*/ 701040 h 701040"/>
              <a:gd name="connsiteX0" fmla="*/ 0 w 2552700"/>
              <a:gd name="connsiteY0" fmla="*/ 0 h 701040"/>
              <a:gd name="connsiteX1" fmla="*/ 525780 w 2552700"/>
              <a:gd name="connsiteY1" fmla="*/ 38100 h 701040"/>
              <a:gd name="connsiteX2" fmla="*/ 708660 w 2552700"/>
              <a:gd name="connsiteY2" fmla="*/ 144780 h 701040"/>
              <a:gd name="connsiteX3" fmla="*/ 1135380 w 2552700"/>
              <a:gd name="connsiteY3" fmla="*/ 175260 h 701040"/>
              <a:gd name="connsiteX4" fmla="*/ 1371600 w 2552700"/>
              <a:gd name="connsiteY4" fmla="*/ 236220 h 701040"/>
              <a:gd name="connsiteX5" fmla="*/ 1645920 w 2552700"/>
              <a:gd name="connsiteY5" fmla="*/ 228600 h 701040"/>
              <a:gd name="connsiteX6" fmla="*/ 1866900 w 2552700"/>
              <a:gd name="connsiteY6" fmla="*/ 259080 h 701040"/>
              <a:gd name="connsiteX7" fmla="*/ 2026920 w 2552700"/>
              <a:gd name="connsiteY7" fmla="*/ 365760 h 701040"/>
              <a:gd name="connsiteX8" fmla="*/ 2103120 w 2552700"/>
              <a:gd name="connsiteY8" fmla="*/ 472440 h 701040"/>
              <a:gd name="connsiteX9" fmla="*/ 2339340 w 2552700"/>
              <a:gd name="connsiteY9" fmla="*/ 502920 h 701040"/>
              <a:gd name="connsiteX10" fmla="*/ 2301240 w 2552700"/>
              <a:gd name="connsiteY10" fmla="*/ 541020 h 701040"/>
              <a:gd name="connsiteX11" fmla="*/ 2468880 w 2552700"/>
              <a:gd name="connsiteY11" fmla="*/ 571500 h 701040"/>
              <a:gd name="connsiteX12" fmla="*/ 2552700 w 2552700"/>
              <a:gd name="connsiteY12" fmla="*/ 701040 h 701040"/>
              <a:gd name="connsiteX0" fmla="*/ 0 w 2552700"/>
              <a:gd name="connsiteY0" fmla="*/ 0 h 701040"/>
              <a:gd name="connsiteX1" fmla="*/ 525780 w 2552700"/>
              <a:gd name="connsiteY1" fmla="*/ 38100 h 701040"/>
              <a:gd name="connsiteX2" fmla="*/ 708660 w 2552700"/>
              <a:gd name="connsiteY2" fmla="*/ 144780 h 701040"/>
              <a:gd name="connsiteX3" fmla="*/ 1135380 w 2552700"/>
              <a:gd name="connsiteY3" fmla="*/ 175260 h 701040"/>
              <a:gd name="connsiteX4" fmla="*/ 1371600 w 2552700"/>
              <a:gd name="connsiteY4" fmla="*/ 236220 h 701040"/>
              <a:gd name="connsiteX5" fmla="*/ 1645920 w 2552700"/>
              <a:gd name="connsiteY5" fmla="*/ 228600 h 701040"/>
              <a:gd name="connsiteX6" fmla="*/ 1866900 w 2552700"/>
              <a:gd name="connsiteY6" fmla="*/ 259080 h 701040"/>
              <a:gd name="connsiteX7" fmla="*/ 2026920 w 2552700"/>
              <a:gd name="connsiteY7" fmla="*/ 365760 h 701040"/>
              <a:gd name="connsiteX8" fmla="*/ 2103120 w 2552700"/>
              <a:gd name="connsiteY8" fmla="*/ 472440 h 701040"/>
              <a:gd name="connsiteX9" fmla="*/ 2202180 w 2552700"/>
              <a:gd name="connsiteY9" fmla="*/ 541020 h 701040"/>
              <a:gd name="connsiteX10" fmla="*/ 2301240 w 2552700"/>
              <a:gd name="connsiteY10" fmla="*/ 541020 h 701040"/>
              <a:gd name="connsiteX11" fmla="*/ 2468880 w 2552700"/>
              <a:gd name="connsiteY11" fmla="*/ 571500 h 701040"/>
              <a:gd name="connsiteX12" fmla="*/ 2552700 w 2552700"/>
              <a:gd name="connsiteY12" fmla="*/ 701040 h 701040"/>
              <a:gd name="connsiteX0" fmla="*/ 0 w 2552700"/>
              <a:gd name="connsiteY0" fmla="*/ 0 h 701040"/>
              <a:gd name="connsiteX1" fmla="*/ 525780 w 2552700"/>
              <a:gd name="connsiteY1" fmla="*/ 38100 h 701040"/>
              <a:gd name="connsiteX2" fmla="*/ 708660 w 2552700"/>
              <a:gd name="connsiteY2" fmla="*/ 144780 h 701040"/>
              <a:gd name="connsiteX3" fmla="*/ 1135380 w 2552700"/>
              <a:gd name="connsiteY3" fmla="*/ 175260 h 701040"/>
              <a:gd name="connsiteX4" fmla="*/ 1371600 w 2552700"/>
              <a:gd name="connsiteY4" fmla="*/ 236220 h 701040"/>
              <a:gd name="connsiteX5" fmla="*/ 1645920 w 2552700"/>
              <a:gd name="connsiteY5" fmla="*/ 228600 h 701040"/>
              <a:gd name="connsiteX6" fmla="*/ 1866900 w 2552700"/>
              <a:gd name="connsiteY6" fmla="*/ 259080 h 701040"/>
              <a:gd name="connsiteX7" fmla="*/ 2026920 w 2552700"/>
              <a:gd name="connsiteY7" fmla="*/ 365760 h 701040"/>
              <a:gd name="connsiteX8" fmla="*/ 2103120 w 2552700"/>
              <a:gd name="connsiteY8" fmla="*/ 472440 h 701040"/>
              <a:gd name="connsiteX9" fmla="*/ 2202180 w 2552700"/>
              <a:gd name="connsiteY9" fmla="*/ 541020 h 701040"/>
              <a:gd name="connsiteX10" fmla="*/ 2301240 w 2552700"/>
              <a:gd name="connsiteY10" fmla="*/ 541020 h 701040"/>
              <a:gd name="connsiteX11" fmla="*/ 2415540 w 2552700"/>
              <a:gd name="connsiteY11" fmla="*/ 617220 h 701040"/>
              <a:gd name="connsiteX12" fmla="*/ 2552700 w 2552700"/>
              <a:gd name="connsiteY12" fmla="*/ 701040 h 701040"/>
              <a:gd name="connsiteX0" fmla="*/ 0 w 2583180"/>
              <a:gd name="connsiteY0" fmla="*/ 0 h 620946"/>
              <a:gd name="connsiteX1" fmla="*/ 525780 w 2583180"/>
              <a:gd name="connsiteY1" fmla="*/ 38100 h 620946"/>
              <a:gd name="connsiteX2" fmla="*/ 708660 w 2583180"/>
              <a:gd name="connsiteY2" fmla="*/ 144780 h 620946"/>
              <a:gd name="connsiteX3" fmla="*/ 1135380 w 2583180"/>
              <a:gd name="connsiteY3" fmla="*/ 175260 h 620946"/>
              <a:gd name="connsiteX4" fmla="*/ 1371600 w 2583180"/>
              <a:gd name="connsiteY4" fmla="*/ 236220 h 620946"/>
              <a:gd name="connsiteX5" fmla="*/ 1645920 w 2583180"/>
              <a:gd name="connsiteY5" fmla="*/ 228600 h 620946"/>
              <a:gd name="connsiteX6" fmla="*/ 1866900 w 2583180"/>
              <a:gd name="connsiteY6" fmla="*/ 259080 h 620946"/>
              <a:gd name="connsiteX7" fmla="*/ 2026920 w 2583180"/>
              <a:gd name="connsiteY7" fmla="*/ 365760 h 620946"/>
              <a:gd name="connsiteX8" fmla="*/ 2103120 w 2583180"/>
              <a:gd name="connsiteY8" fmla="*/ 472440 h 620946"/>
              <a:gd name="connsiteX9" fmla="*/ 2202180 w 2583180"/>
              <a:gd name="connsiteY9" fmla="*/ 541020 h 620946"/>
              <a:gd name="connsiteX10" fmla="*/ 2301240 w 2583180"/>
              <a:gd name="connsiteY10" fmla="*/ 541020 h 620946"/>
              <a:gd name="connsiteX11" fmla="*/ 2415540 w 2583180"/>
              <a:gd name="connsiteY11" fmla="*/ 617220 h 620946"/>
              <a:gd name="connsiteX12" fmla="*/ 2583180 w 2583180"/>
              <a:gd name="connsiteY12" fmla="*/ 601980 h 620946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03120 w 2583180"/>
              <a:gd name="connsiteY8" fmla="*/ 472440 h 601980"/>
              <a:gd name="connsiteX9" fmla="*/ 2202180 w 2583180"/>
              <a:gd name="connsiteY9" fmla="*/ 541020 h 601980"/>
              <a:gd name="connsiteX10" fmla="*/ 2301240 w 2583180"/>
              <a:gd name="connsiteY10" fmla="*/ 541020 h 601980"/>
              <a:gd name="connsiteX11" fmla="*/ 2415540 w 2583180"/>
              <a:gd name="connsiteY11" fmla="*/ 57150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03120 w 2583180"/>
              <a:gd name="connsiteY8" fmla="*/ 472440 h 601980"/>
              <a:gd name="connsiteX9" fmla="*/ 2221230 w 2583180"/>
              <a:gd name="connsiteY9" fmla="*/ 472440 h 601980"/>
              <a:gd name="connsiteX10" fmla="*/ 2301240 w 2583180"/>
              <a:gd name="connsiteY10" fmla="*/ 541020 h 601980"/>
              <a:gd name="connsiteX11" fmla="*/ 2415540 w 2583180"/>
              <a:gd name="connsiteY11" fmla="*/ 57150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18360 w 2583180"/>
              <a:gd name="connsiteY8" fmla="*/ 411480 h 601980"/>
              <a:gd name="connsiteX9" fmla="*/ 2221230 w 2583180"/>
              <a:gd name="connsiteY9" fmla="*/ 472440 h 601980"/>
              <a:gd name="connsiteX10" fmla="*/ 2301240 w 2583180"/>
              <a:gd name="connsiteY10" fmla="*/ 541020 h 601980"/>
              <a:gd name="connsiteX11" fmla="*/ 2415540 w 2583180"/>
              <a:gd name="connsiteY11" fmla="*/ 57150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18360 w 2583180"/>
              <a:gd name="connsiteY8" fmla="*/ 411480 h 601980"/>
              <a:gd name="connsiteX9" fmla="*/ 2221230 w 2583180"/>
              <a:gd name="connsiteY9" fmla="*/ 472440 h 601980"/>
              <a:gd name="connsiteX10" fmla="*/ 2343150 w 2583180"/>
              <a:gd name="connsiteY10" fmla="*/ 464820 h 601980"/>
              <a:gd name="connsiteX11" fmla="*/ 2415540 w 2583180"/>
              <a:gd name="connsiteY11" fmla="*/ 57150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18360 w 2583180"/>
              <a:gd name="connsiteY8" fmla="*/ 411480 h 601980"/>
              <a:gd name="connsiteX9" fmla="*/ 2217420 w 2583180"/>
              <a:gd name="connsiteY9" fmla="*/ 453390 h 601980"/>
              <a:gd name="connsiteX10" fmla="*/ 2343150 w 2583180"/>
              <a:gd name="connsiteY10" fmla="*/ 464820 h 601980"/>
              <a:gd name="connsiteX11" fmla="*/ 2415540 w 2583180"/>
              <a:gd name="connsiteY11" fmla="*/ 57150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18360 w 2583180"/>
              <a:gd name="connsiteY8" fmla="*/ 411480 h 601980"/>
              <a:gd name="connsiteX9" fmla="*/ 2217420 w 2583180"/>
              <a:gd name="connsiteY9" fmla="*/ 453390 h 601980"/>
              <a:gd name="connsiteX10" fmla="*/ 2343150 w 2583180"/>
              <a:gd name="connsiteY10" fmla="*/ 464820 h 601980"/>
              <a:gd name="connsiteX11" fmla="*/ 2446020 w 2583180"/>
              <a:gd name="connsiteY11" fmla="*/ 53721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015490 w 2583180"/>
              <a:gd name="connsiteY8" fmla="*/ 480060 h 601980"/>
              <a:gd name="connsiteX9" fmla="*/ 2217420 w 2583180"/>
              <a:gd name="connsiteY9" fmla="*/ 453390 h 601980"/>
              <a:gd name="connsiteX10" fmla="*/ 2343150 w 2583180"/>
              <a:gd name="connsiteY10" fmla="*/ 464820 h 601980"/>
              <a:gd name="connsiteX11" fmla="*/ 2446020 w 2583180"/>
              <a:gd name="connsiteY11" fmla="*/ 537210 h 601980"/>
              <a:gd name="connsiteX12" fmla="*/ 2583180 w 2583180"/>
              <a:gd name="connsiteY12" fmla="*/ 601980 h 601980"/>
              <a:gd name="connsiteX0" fmla="*/ 0 w 2583180"/>
              <a:gd name="connsiteY0" fmla="*/ 0 h 601980"/>
              <a:gd name="connsiteX1" fmla="*/ 525780 w 2583180"/>
              <a:gd name="connsiteY1" fmla="*/ 38100 h 601980"/>
              <a:gd name="connsiteX2" fmla="*/ 708660 w 2583180"/>
              <a:gd name="connsiteY2" fmla="*/ 144780 h 601980"/>
              <a:gd name="connsiteX3" fmla="*/ 1135380 w 2583180"/>
              <a:gd name="connsiteY3" fmla="*/ 175260 h 601980"/>
              <a:gd name="connsiteX4" fmla="*/ 1371600 w 2583180"/>
              <a:gd name="connsiteY4" fmla="*/ 236220 h 601980"/>
              <a:gd name="connsiteX5" fmla="*/ 1645920 w 2583180"/>
              <a:gd name="connsiteY5" fmla="*/ 228600 h 601980"/>
              <a:gd name="connsiteX6" fmla="*/ 1866900 w 2583180"/>
              <a:gd name="connsiteY6" fmla="*/ 259080 h 601980"/>
              <a:gd name="connsiteX7" fmla="*/ 2026920 w 2583180"/>
              <a:gd name="connsiteY7" fmla="*/ 365760 h 601980"/>
              <a:gd name="connsiteX8" fmla="*/ 2110740 w 2583180"/>
              <a:gd name="connsiteY8" fmla="*/ 411480 h 601980"/>
              <a:gd name="connsiteX9" fmla="*/ 2217420 w 2583180"/>
              <a:gd name="connsiteY9" fmla="*/ 453390 h 601980"/>
              <a:gd name="connsiteX10" fmla="*/ 2343150 w 2583180"/>
              <a:gd name="connsiteY10" fmla="*/ 464820 h 601980"/>
              <a:gd name="connsiteX11" fmla="*/ 2446020 w 2583180"/>
              <a:gd name="connsiteY11" fmla="*/ 537210 h 601980"/>
              <a:gd name="connsiteX12" fmla="*/ 2583180 w 2583180"/>
              <a:gd name="connsiteY12" fmla="*/ 601980 h 601980"/>
              <a:gd name="connsiteX0" fmla="*/ 0 w 2579370"/>
              <a:gd name="connsiteY0" fmla="*/ 0 h 586740"/>
              <a:gd name="connsiteX1" fmla="*/ 525780 w 2579370"/>
              <a:gd name="connsiteY1" fmla="*/ 38100 h 586740"/>
              <a:gd name="connsiteX2" fmla="*/ 708660 w 2579370"/>
              <a:gd name="connsiteY2" fmla="*/ 144780 h 586740"/>
              <a:gd name="connsiteX3" fmla="*/ 1135380 w 2579370"/>
              <a:gd name="connsiteY3" fmla="*/ 175260 h 586740"/>
              <a:gd name="connsiteX4" fmla="*/ 1371600 w 2579370"/>
              <a:gd name="connsiteY4" fmla="*/ 236220 h 586740"/>
              <a:gd name="connsiteX5" fmla="*/ 1645920 w 2579370"/>
              <a:gd name="connsiteY5" fmla="*/ 228600 h 586740"/>
              <a:gd name="connsiteX6" fmla="*/ 1866900 w 2579370"/>
              <a:gd name="connsiteY6" fmla="*/ 259080 h 586740"/>
              <a:gd name="connsiteX7" fmla="*/ 2026920 w 2579370"/>
              <a:gd name="connsiteY7" fmla="*/ 365760 h 586740"/>
              <a:gd name="connsiteX8" fmla="*/ 2110740 w 2579370"/>
              <a:gd name="connsiteY8" fmla="*/ 411480 h 586740"/>
              <a:gd name="connsiteX9" fmla="*/ 2217420 w 2579370"/>
              <a:gd name="connsiteY9" fmla="*/ 453390 h 586740"/>
              <a:gd name="connsiteX10" fmla="*/ 2343150 w 2579370"/>
              <a:gd name="connsiteY10" fmla="*/ 464820 h 586740"/>
              <a:gd name="connsiteX11" fmla="*/ 2446020 w 2579370"/>
              <a:gd name="connsiteY11" fmla="*/ 537210 h 586740"/>
              <a:gd name="connsiteX12" fmla="*/ 2579370 w 2579370"/>
              <a:gd name="connsiteY12" fmla="*/ 586740 h 586740"/>
              <a:gd name="connsiteX0" fmla="*/ 0 w 2571750"/>
              <a:gd name="connsiteY0" fmla="*/ 0 h 605790"/>
              <a:gd name="connsiteX1" fmla="*/ 525780 w 2571750"/>
              <a:gd name="connsiteY1" fmla="*/ 38100 h 605790"/>
              <a:gd name="connsiteX2" fmla="*/ 708660 w 2571750"/>
              <a:gd name="connsiteY2" fmla="*/ 144780 h 605790"/>
              <a:gd name="connsiteX3" fmla="*/ 1135380 w 2571750"/>
              <a:gd name="connsiteY3" fmla="*/ 175260 h 605790"/>
              <a:gd name="connsiteX4" fmla="*/ 1371600 w 2571750"/>
              <a:gd name="connsiteY4" fmla="*/ 236220 h 605790"/>
              <a:gd name="connsiteX5" fmla="*/ 1645920 w 2571750"/>
              <a:gd name="connsiteY5" fmla="*/ 228600 h 605790"/>
              <a:gd name="connsiteX6" fmla="*/ 1866900 w 2571750"/>
              <a:gd name="connsiteY6" fmla="*/ 259080 h 605790"/>
              <a:gd name="connsiteX7" fmla="*/ 2026920 w 2571750"/>
              <a:gd name="connsiteY7" fmla="*/ 365760 h 605790"/>
              <a:gd name="connsiteX8" fmla="*/ 2110740 w 2571750"/>
              <a:gd name="connsiteY8" fmla="*/ 411480 h 605790"/>
              <a:gd name="connsiteX9" fmla="*/ 2217420 w 2571750"/>
              <a:gd name="connsiteY9" fmla="*/ 453390 h 605790"/>
              <a:gd name="connsiteX10" fmla="*/ 2343150 w 2571750"/>
              <a:gd name="connsiteY10" fmla="*/ 464820 h 605790"/>
              <a:gd name="connsiteX11" fmla="*/ 2446020 w 2571750"/>
              <a:gd name="connsiteY11" fmla="*/ 537210 h 605790"/>
              <a:gd name="connsiteX12" fmla="*/ 2571750 w 2571750"/>
              <a:gd name="connsiteY12" fmla="*/ 605790 h 605790"/>
              <a:gd name="connsiteX0" fmla="*/ 0 w 2579370"/>
              <a:gd name="connsiteY0" fmla="*/ 0 h 594360"/>
              <a:gd name="connsiteX1" fmla="*/ 525780 w 2579370"/>
              <a:gd name="connsiteY1" fmla="*/ 38100 h 594360"/>
              <a:gd name="connsiteX2" fmla="*/ 708660 w 2579370"/>
              <a:gd name="connsiteY2" fmla="*/ 144780 h 594360"/>
              <a:gd name="connsiteX3" fmla="*/ 1135380 w 2579370"/>
              <a:gd name="connsiteY3" fmla="*/ 175260 h 594360"/>
              <a:gd name="connsiteX4" fmla="*/ 1371600 w 2579370"/>
              <a:gd name="connsiteY4" fmla="*/ 236220 h 594360"/>
              <a:gd name="connsiteX5" fmla="*/ 1645920 w 2579370"/>
              <a:gd name="connsiteY5" fmla="*/ 228600 h 594360"/>
              <a:gd name="connsiteX6" fmla="*/ 1866900 w 2579370"/>
              <a:gd name="connsiteY6" fmla="*/ 259080 h 594360"/>
              <a:gd name="connsiteX7" fmla="*/ 2026920 w 2579370"/>
              <a:gd name="connsiteY7" fmla="*/ 365760 h 594360"/>
              <a:gd name="connsiteX8" fmla="*/ 2110740 w 2579370"/>
              <a:gd name="connsiteY8" fmla="*/ 411480 h 594360"/>
              <a:gd name="connsiteX9" fmla="*/ 2217420 w 2579370"/>
              <a:gd name="connsiteY9" fmla="*/ 453390 h 594360"/>
              <a:gd name="connsiteX10" fmla="*/ 2343150 w 2579370"/>
              <a:gd name="connsiteY10" fmla="*/ 464820 h 594360"/>
              <a:gd name="connsiteX11" fmla="*/ 2446020 w 2579370"/>
              <a:gd name="connsiteY11" fmla="*/ 537210 h 594360"/>
              <a:gd name="connsiteX12" fmla="*/ 2579370 w 2579370"/>
              <a:gd name="connsiteY12" fmla="*/ 594360 h 594360"/>
              <a:gd name="connsiteX0" fmla="*/ 0 w 2579370"/>
              <a:gd name="connsiteY0" fmla="*/ 1489 h 565369"/>
              <a:gd name="connsiteX1" fmla="*/ 525780 w 2579370"/>
              <a:gd name="connsiteY1" fmla="*/ 9109 h 565369"/>
              <a:gd name="connsiteX2" fmla="*/ 708660 w 2579370"/>
              <a:gd name="connsiteY2" fmla="*/ 115789 h 565369"/>
              <a:gd name="connsiteX3" fmla="*/ 1135380 w 2579370"/>
              <a:gd name="connsiteY3" fmla="*/ 146269 h 565369"/>
              <a:gd name="connsiteX4" fmla="*/ 1371600 w 2579370"/>
              <a:gd name="connsiteY4" fmla="*/ 207229 h 565369"/>
              <a:gd name="connsiteX5" fmla="*/ 1645920 w 2579370"/>
              <a:gd name="connsiteY5" fmla="*/ 199609 h 565369"/>
              <a:gd name="connsiteX6" fmla="*/ 1866900 w 2579370"/>
              <a:gd name="connsiteY6" fmla="*/ 230089 h 565369"/>
              <a:gd name="connsiteX7" fmla="*/ 2026920 w 2579370"/>
              <a:gd name="connsiteY7" fmla="*/ 336769 h 565369"/>
              <a:gd name="connsiteX8" fmla="*/ 2110740 w 2579370"/>
              <a:gd name="connsiteY8" fmla="*/ 382489 h 565369"/>
              <a:gd name="connsiteX9" fmla="*/ 2217420 w 2579370"/>
              <a:gd name="connsiteY9" fmla="*/ 424399 h 565369"/>
              <a:gd name="connsiteX10" fmla="*/ 2343150 w 2579370"/>
              <a:gd name="connsiteY10" fmla="*/ 435829 h 565369"/>
              <a:gd name="connsiteX11" fmla="*/ 2446020 w 2579370"/>
              <a:gd name="connsiteY11" fmla="*/ 508219 h 565369"/>
              <a:gd name="connsiteX12" fmla="*/ 2579370 w 2579370"/>
              <a:gd name="connsiteY12" fmla="*/ 565369 h 565369"/>
              <a:gd name="connsiteX0" fmla="*/ 0 w 2579370"/>
              <a:gd name="connsiteY0" fmla="*/ 0 h 563880"/>
              <a:gd name="connsiteX1" fmla="*/ 510540 w 2579370"/>
              <a:gd name="connsiteY1" fmla="*/ 30480 h 563880"/>
              <a:gd name="connsiteX2" fmla="*/ 708660 w 2579370"/>
              <a:gd name="connsiteY2" fmla="*/ 114300 h 563880"/>
              <a:gd name="connsiteX3" fmla="*/ 1135380 w 2579370"/>
              <a:gd name="connsiteY3" fmla="*/ 144780 h 563880"/>
              <a:gd name="connsiteX4" fmla="*/ 1371600 w 2579370"/>
              <a:gd name="connsiteY4" fmla="*/ 205740 h 563880"/>
              <a:gd name="connsiteX5" fmla="*/ 1645920 w 2579370"/>
              <a:gd name="connsiteY5" fmla="*/ 198120 h 563880"/>
              <a:gd name="connsiteX6" fmla="*/ 1866900 w 2579370"/>
              <a:gd name="connsiteY6" fmla="*/ 228600 h 563880"/>
              <a:gd name="connsiteX7" fmla="*/ 2026920 w 2579370"/>
              <a:gd name="connsiteY7" fmla="*/ 335280 h 563880"/>
              <a:gd name="connsiteX8" fmla="*/ 2110740 w 2579370"/>
              <a:gd name="connsiteY8" fmla="*/ 381000 h 563880"/>
              <a:gd name="connsiteX9" fmla="*/ 2217420 w 2579370"/>
              <a:gd name="connsiteY9" fmla="*/ 422910 h 563880"/>
              <a:gd name="connsiteX10" fmla="*/ 2343150 w 2579370"/>
              <a:gd name="connsiteY10" fmla="*/ 434340 h 563880"/>
              <a:gd name="connsiteX11" fmla="*/ 2446020 w 2579370"/>
              <a:gd name="connsiteY11" fmla="*/ 506730 h 563880"/>
              <a:gd name="connsiteX12" fmla="*/ 2579370 w 2579370"/>
              <a:gd name="connsiteY12" fmla="*/ 563880 h 563880"/>
              <a:gd name="connsiteX0" fmla="*/ 0 w 2579370"/>
              <a:gd name="connsiteY0" fmla="*/ 0 h 556260"/>
              <a:gd name="connsiteX1" fmla="*/ 510540 w 2579370"/>
              <a:gd name="connsiteY1" fmla="*/ 22860 h 556260"/>
              <a:gd name="connsiteX2" fmla="*/ 708660 w 2579370"/>
              <a:gd name="connsiteY2" fmla="*/ 106680 h 556260"/>
              <a:gd name="connsiteX3" fmla="*/ 1135380 w 2579370"/>
              <a:gd name="connsiteY3" fmla="*/ 137160 h 556260"/>
              <a:gd name="connsiteX4" fmla="*/ 1371600 w 2579370"/>
              <a:gd name="connsiteY4" fmla="*/ 198120 h 556260"/>
              <a:gd name="connsiteX5" fmla="*/ 1645920 w 2579370"/>
              <a:gd name="connsiteY5" fmla="*/ 190500 h 556260"/>
              <a:gd name="connsiteX6" fmla="*/ 1866900 w 2579370"/>
              <a:gd name="connsiteY6" fmla="*/ 220980 h 556260"/>
              <a:gd name="connsiteX7" fmla="*/ 2026920 w 2579370"/>
              <a:gd name="connsiteY7" fmla="*/ 327660 h 556260"/>
              <a:gd name="connsiteX8" fmla="*/ 2110740 w 2579370"/>
              <a:gd name="connsiteY8" fmla="*/ 373380 h 556260"/>
              <a:gd name="connsiteX9" fmla="*/ 2217420 w 2579370"/>
              <a:gd name="connsiteY9" fmla="*/ 415290 h 556260"/>
              <a:gd name="connsiteX10" fmla="*/ 2343150 w 2579370"/>
              <a:gd name="connsiteY10" fmla="*/ 426720 h 556260"/>
              <a:gd name="connsiteX11" fmla="*/ 2446020 w 2579370"/>
              <a:gd name="connsiteY11" fmla="*/ 499110 h 556260"/>
              <a:gd name="connsiteX12" fmla="*/ 2579370 w 2579370"/>
              <a:gd name="connsiteY12" fmla="*/ 556260 h 55626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</a:cxnLst>
            <a:rect l="l" t="t" r="r" b="b"/>
            <a:pathLst>
              <a:path w="2579370" h="556260">
                <a:moveTo>
                  <a:pt x="0" y="0"/>
                </a:moveTo>
                <a:cubicBezTo>
                  <a:pt x="207645" y="6350"/>
                  <a:pt x="392430" y="5080"/>
                  <a:pt x="510540" y="22860"/>
                </a:cubicBezTo>
                <a:cubicBezTo>
                  <a:pt x="628650" y="40640"/>
                  <a:pt x="604520" y="87630"/>
                  <a:pt x="708660" y="106680"/>
                </a:cubicBezTo>
                <a:cubicBezTo>
                  <a:pt x="812800" y="125730"/>
                  <a:pt x="1024890" y="121920"/>
                  <a:pt x="1135380" y="137160"/>
                </a:cubicBezTo>
                <a:cubicBezTo>
                  <a:pt x="1245870" y="152400"/>
                  <a:pt x="1286510" y="189230"/>
                  <a:pt x="1371600" y="198120"/>
                </a:cubicBezTo>
                <a:cubicBezTo>
                  <a:pt x="1456690" y="207010"/>
                  <a:pt x="1567180" y="190500"/>
                  <a:pt x="1645920" y="190500"/>
                </a:cubicBezTo>
                <a:cubicBezTo>
                  <a:pt x="1724660" y="190500"/>
                  <a:pt x="1803400" y="198120"/>
                  <a:pt x="1866900" y="220980"/>
                </a:cubicBezTo>
                <a:cubicBezTo>
                  <a:pt x="1930400" y="243840"/>
                  <a:pt x="1986280" y="302260"/>
                  <a:pt x="2026920" y="327660"/>
                </a:cubicBezTo>
                <a:cubicBezTo>
                  <a:pt x="2067560" y="353060"/>
                  <a:pt x="2078990" y="358775"/>
                  <a:pt x="2110740" y="373380"/>
                </a:cubicBezTo>
                <a:cubicBezTo>
                  <a:pt x="2142490" y="387985"/>
                  <a:pt x="2178685" y="406400"/>
                  <a:pt x="2217420" y="415290"/>
                </a:cubicBezTo>
                <a:cubicBezTo>
                  <a:pt x="2256155" y="424180"/>
                  <a:pt x="2321560" y="415290"/>
                  <a:pt x="2343150" y="426720"/>
                </a:cubicBezTo>
                <a:cubicBezTo>
                  <a:pt x="2364740" y="438150"/>
                  <a:pt x="2413000" y="469900"/>
                  <a:pt x="2446020" y="499110"/>
                </a:cubicBezTo>
                <a:cubicBezTo>
                  <a:pt x="2473960" y="515620"/>
                  <a:pt x="2552700" y="543560"/>
                  <a:pt x="2579370" y="556260"/>
                </a:cubicBezTo>
              </a:path>
            </a:pathLst>
          </a:cu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7" name="直線矢印コネクタ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CxnSpPr/>
        </xdr:nvCxnSpPr>
        <xdr:spPr>
          <a:xfrm flipV="1">
            <a:off x="5440680" y="7429500"/>
            <a:ext cx="0" cy="14478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5448300" y="7757160"/>
            <a:ext cx="0" cy="259080"/>
          </a:xfrm>
          <a:prstGeom prst="straightConnector1">
            <a:avLst/>
          </a:prstGeom>
          <a:ln w="6350">
            <a:solidFill>
              <a:schemeClr val="tx1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>
            <a:off x="3749040" y="8001000"/>
            <a:ext cx="2461260" cy="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カギ線コネクタ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flipV="1">
            <a:off x="548640" y="7437120"/>
            <a:ext cx="5288280" cy="67606"/>
          </a:xfrm>
          <a:prstGeom prst="bentConnector3">
            <a:avLst>
              <a:gd name="adj1" fmla="val 14841"/>
            </a:avLst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3</xdr:col>
      <xdr:colOff>45720</xdr:colOff>
      <xdr:row>9</xdr:row>
      <xdr:rowOff>7620</xdr:rowOff>
    </xdr:from>
    <xdr:ext cx="358140" cy="190499"/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B5F68C57-5638-4218-8B3C-F37B2906774A}"/>
            </a:ext>
          </a:extLst>
        </xdr:cNvPr>
        <xdr:cNvSpPr>
          <a:spLocks/>
        </xdr:cNvSpPr>
      </xdr:nvSpPr>
      <xdr:spPr>
        <a:xfrm>
          <a:off x="1371600" y="1645920"/>
          <a:ext cx="358140" cy="190499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vertOverflow="clip" horzOverflow="clip" wrap="square" lIns="0" rtlCol="0" anchor="ctr" anchorCtr="1">
        <a:spAutoFit/>
      </a:bodyPr>
      <a:lstStyle>
        <a:defPPr algn="l">
          <a:defRPr kumimoji="1" sz="1200" i="1" u="none">
            <a:latin typeface="Cambria Math"/>
            <a:ea typeface="+mj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48"/>
  <sheetViews>
    <sheetView showGridLines="0" showRowColHeaders="0" tabSelected="1" zoomScaleNormal="100" workbookViewId="0">
      <selection activeCell="C6" sqref="C6:T6"/>
    </sheetView>
  </sheetViews>
  <sheetFormatPr defaultRowHeight="15" x14ac:dyDescent="0.3"/>
  <cols>
    <col min="1" max="1" width="5.6328125" customWidth="1"/>
    <col min="2" max="2" width="2.81640625" customWidth="1"/>
    <col min="3" max="3" width="7.36328125" customWidth="1"/>
    <col min="4" max="4" width="2.81640625" customWidth="1"/>
    <col min="5" max="5" width="1.81640625" customWidth="1"/>
    <col min="6" max="6" width="4.6328125" customWidth="1"/>
    <col min="7" max="7" width="3.6328125" customWidth="1"/>
    <col min="8" max="8" width="5.08984375" customWidth="1"/>
    <col min="9" max="9" width="4.453125" customWidth="1"/>
    <col min="10" max="10" width="2.453125" customWidth="1"/>
    <col min="11" max="11" width="4.6328125" customWidth="1"/>
    <col min="12" max="12" width="4.7265625" customWidth="1"/>
    <col min="13" max="13" width="1.90625" customWidth="1"/>
    <col min="14" max="14" width="3" customWidth="1"/>
    <col min="15" max="15" width="3.81640625" customWidth="1"/>
    <col min="16" max="16" width="4.26953125" customWidth="1"/>
    <col min="17" max="17" width="4" customWidth="1"/>
    <col min="18" max="18" width="2.54296875" customWidth="1"/>
    <col min="19" max="19" width="4.7265625" customWidth="1"/>
    <col min="20" max="20" width="6.1796875" customWidth="1"/>
    <col min="21" max="24" width="5.6328125" customWidth="1"/>
  </cols>
  <sheetData>
    <row r="2" spans="1:20" ht="17.399999999999999" x14ac:dyDescent="0.3">
      <c r="A2" s="1"/>
    </row>
    <row r="3" spans="1:20" x14ac:dyDescent="0.3">
      <c r="B3" s="50" t="s">
        <v>58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1"/>
      <c r="P3" s="51"/>
      <c r="Q3" s="51"/>
      <c r="R3" s="51"/>
      <c r="S3" s="51"/>
      <c r="T3" s="51"/>
    </row>
    <row r="4" spans="1:20" ht="12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x14ac:dyDescent="0.3">
      <c r="B5" s="3" t="s">
        <v>26</v>
      </c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x14ac:dyDescent="0.3">
      <c r="B6" s="35"/>
      <c r="C6" s="59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1"/>
    </row>
    <row r="7" spans="1:20" x14ac:dyDescent="0.3">
      <c r="B7" s="3" t="s">
        <v>29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0.050000000000001" customHeight="1" x14ac:dyDescent="0.3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B9" s="3" t="s">
        <v>30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2"/>
      <c r="T9" s="2"/>
    </row>
    <row r="10" spans="1:20" x14ac:dyDescent="0.3">
      <c r="B10" s="2" t="s">
        <v>31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0.050000000000001" customHeight="1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5" customHeight="1" x14ac:dyDescent="0.3">
      <c r="B12" s="3" t="s">
        <v>11</v>
      </c>
      <c r="C12" s="3"/>
      <c r="D12" s="3"/>
      <c r="E12" s="3" t="s">
        <v>54</v>
      </c>
      <c r="F12" s="3"/>
      <c r="G12" s="3"/>
      <c r="H12" s="3"/>
      <c r="I12" s="3"/>
      <c r="J12" s="62" t="str">
        <f>IF(Q33=0,"( 不適合 )",IF(L34&gt;=S35,"( 適  合 )","( 不適合 )"))</f>
        <v>( 不適合 )</v>
      </c>
      <c r="K12" s="63"/>
      <c r="L12" s="63"/>
      <c r="M12" s="3"/>
      <c r="N12" s="3"/>
      <c r="O12" s="2"/>
      <c r="P12" s="2"/>
      <c r="Q12" s="2"/>
      <c r="R12" s="2"/>
      <c r="S12" s="2"/>
      <c r="T12" s="2"/>
    </row>
    <row r="13" spans="1:20" ht="19.95" customHeight="1" x14ac:dyDescent="0.3">
      <c r="B13" s="35"/>
      <c r="C13" s="36" t="s">
        <v>12</v>
      </c>
      <c r="D13" s="70" t="s">
        <v>35</v>
      </c>
      <c r="E13" s="74"/>
      <c r="F13" s="46">
        <f>Q33</f>
        <v>0</v>
      </c>
      <c r="G13" s="37" t="s">
        <v>40</v>
      </c>
      <c r="H13" s="5"/>
      <c r="I13" s="6" t="s">
        <v>13</v>
      </c>
      <c r="J13" s="4"/>
      <c r="K13" s="7">
        <f>Q38</f>
        <v>0</v>
      </c>
      <c r="L13" s="5" t="s">
        <v>41</v>
      </c>
      <c r="M13" s="70"/>
      <c r="N13" s="74"/>
      <c r="O13" s="6" t="s">
        <v>14</v>
      </c>
      <c r="P13" s="70" t="s">
        <v>28</v>
      </c>
      <c r="Q13" s="71"/>
      <c r="R13" s="71"/>
      <c r="S13" s="47">
        <f>F13+K13</f>
        <v>0</v>
      </c>
      <c r="T13" s="22" t="s">
        <v>27</v>
      </c>
    </row>
    <row r="14" spans="1:20" ht="34.950000000000003" customHeight="1" x14ac:dyDescent="0.3">
      <c r="B14" s="35"/>
      <c r="C14" s="9" t="s">
        <v>15</v>
      </c>
      <c r="D14" s="79" t="s">
        <v>36</v>
      </c>
      <c r="E14" s="80"/>
      <c r="F14" s="10"/>
      <c r="G14" s="11"/>
      <c r="H14" s="11"/>
      <c r="I14" s="12"/>
      <c r="J14" s="11"/>
      <c r="K14" s="48">
        <f>I36</f>
        <v>0</v>
      </c>
      <c r="L14" s="12"/>
      <c r="M14" s="11"/>
      <c r="N14" s="75">
        <f>Q38</f>
        <v>0</v>
      </c>
      <c r="O14" s="76"/>
      <c r="P14" s="84">
        <f>IF(I36="",0,I36/4+F35+Q38)</f>
        <v>0</v>
      </c>
      <c r="Q14" s="85"/>
      <c r="R14" s="11"/>
      <c r="S14" s="11"/>
      <c r="T14" s="13"/>
    </row>
    <row r="15" spans="1:20" ht="19.95" customHeight="1" x14ac:dyDescent="0.3">
      <c r="B15" s="35"/>
      <c r="C15" s="14" t="s">
        <v>16</v>
      </c>
      <c r="D15" s="81" t="s">
        <v>37</v>
      </c>
      <c r="E15" s="82"/>
      <c r="F15" s="52">
        <f>L34</f>
        <v>0</v>
      </c>
      <c r="G15" s="38"/>
      <c r="H15" s="39" t="s">
        <v>38</v>
      </c>
      <c r="I15" s="49">
        <f>S35</f>
        <v>0</v>
      </c>
      <c r="J15" s="83" t="s">
        <v>39</v>
      </c>
      <c r="K15" s="83"/>
      <c r="L15" s="83"/>
      <c r="M15" s="83"/>
      <c r="N15" s="83"/>
      <c r="O15" s="83"/>
      <c r="P15" s="83"/>
      <c r="Q15" s="83"/>
      <c r="R15" s="69" t="str">
        <f>IF(Q33=0,"不適合",IF(L34&gt;=S35,"適  合","不適合"))</f>
        <v>不適合</v>
      </c>
      <c r="S15" s="69"/>
      <c r="T15" s="15"/>
    </row>
    <row r="16" spans="1:20" ht="15" customHeight="1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2:21" ht="15" customHeight="1" x14ac:dyDescent="0.3">
      <c r="B17" s="3" t="s">
        <v>17</v>
      </c>
      <c r="C17" s="3"/>
      <c r="D17" s="3"/>
      <c r="E17" s="3" t="s">
        <v>32</v>
      </c>
      <c r="F17" s="3"/>
      <c r="G17" s="3"/>
      <c r="H17" s="3"/>
      <c r="I17" s="2"/>
      <c r="J17" s="64" t="str">
        <f>IF(OR(O28=0,Q33=0),"( 不適合 )",IF(F21&lt;=0.5,"( 適　合 )","( 不適合 )"))</f>
        <v>( 不適合 )</v>
      </c>
      <c r="K17" s="63"/>
      <c r="L17" s="63"/>
      <c r="M17" s="2"/>
      <c r="N17" s="2"/>
      <c r="O17" s="2"/>
      <c r="P17" s="2"/>
      <c r="Q17" s="2"/>
      <c r="R17" s="2"/>
      <c r="S17" s="2"/>
      <c r="T17" s="2"/>
    </row>
    <row r="18" spans="2:21" ht="19.95" customHeight="1" x14ac:dyDescent="0.3">
      <c r="B18" s="2"/>
      <c r="C18" s="36" t="s">
        <v>18</v>
      </c>
      <c r="D18" s="72" t="s">
        <v>34</v>
      </c>
      <c r="E18" s="72"/>
      <c r="F18" s="25">
        <f>O28</f>
        <v>0</v>
      </c>
      <c r="G18" s="24" t="s">
        <v>42</v>
      </c>
      <c r="H18" s="8"/>
      <c r="I18" s="26" t="s">
        <v>55</v>
      </c>
      <c r="J18" s="16"/>
      <c r="K18" s="45">
        <f>S35</f>
        <v>0</v>
      </c>
      <c r="L18" s="16" t="s">
        <v>43</v>
      </c>
      <c r="M18" s="16"/>
      <c r="N18" s="16"/>
      <c r="O18" s="16"/>
      <c r="P18" s="16"/>
      <c r="Q18" s="16"/>
      <c r="R18" s="16"/>
      <c r="S18" s="16"/>
      <c r="T18" s="17"/>
    </row>
    <row r="19" spans="2:21" ht="19.95" customHeight="1" x14ac:dyDescent="0.3">
      <c r="B19" s="2"/>
      <c r="C19" s="68" t="s">
        <v>45</v>
      </c>
      <c r="D19" s="86"/>
      <c r="E19" s="87"/>
      <c r="F19" s="88"/>
      <c r="G19" s="73">
        <f>O28</f>
        <v>0</v>
      </c>
      <c r="H19" s="73"/>
      <c r="I19" s="87" t="s">
        <v>63</v>
      </c>
      <c r="J19" s="94">
        <f>IF(G19=0,0,G19/G20)</f>
        <v>0</v>
      </c>
      <c r="K19" s="95"/>
      <c r="L19" s="27"/>
      <c r="M19" s="27"/>
      <c r="N19" s="27"/>
      <c r="O19" s="27"/>
      <c r="P19" s="27"/>
      <c r="Q19" s="27"/>
      <c r="R19" s="27"/>
      <c r="S19" s="27"/>
      <c r="T19" s="18"/>
    </row>
    <row r="20" spans="2:21" ht="19.95" customHeight="1" x14ac:dyDescent="0.3">
      <c r="B20" s="2"/>
      <c r="C20" s="68"/>
      <c r="D20" s="89"/>
      <c r="E20" s="90"/>
      <c r="F20" s="90"/>
      <c r="G20" s="91">
        <f>S35</f>
        <v>0</v>
      </c>
      <c r="H20" s="92"/>
      <c r="I20" s="93"/>
      <c r="J20" s="96"/>
      <c r="K20" s="96"/>
      <c r="L20" s="28"/>
      <c r="M20" s="28"/>
      <c r="N20" s="28"/>
      <c r="O20" s="28"/>
      <c r="P20" s="28"/>
      <c r="Q20" s="28"/>
      <c r="R20" s="28"/>
      <c r="S20" s="28"/>
      <c r="T20" s="29"/>
    </row>
    <row r="21" spans="2:21" ht="19.95" customHeight="1" x14ac:dyDescent="0.3">
      <c r="B21" s="2"/>
      <c r="C21" s="14" t="s">
        <v>44</v>
      </c>
      <c r="D21" s="19"/>
      <c r="E21" s="20"/>
      <c r="F21" s="56">
        <f>IF(Q33="",0,G19/G20)</f>
        <v>0</v>
      </c>
      <c r="G21" s="31"/>
      <c r="H21" s="31" t="s">
        <v>61</v>
      </c>
      <c r="I21" s="38"/>
      <c r="J21" s="40"/>
      <c r="K21" s="40"/>
      <c r="L21" s="40"/>
      <c r="M21" s="40"/>
      <c r="N21" s="40"/>
      <c r="O21" s="40"/>
      <c r="P21" s="23"/>
      <c r="Q21" s="69" t="str">
        <f>IF(OR(O28=0,Q33=0),"不適合",IF(F21&lt;=0.5,"適　合","不適合"))</f>
        <v>不適合</v>
      </c>
      <c r="R21" s="69"/>
      <c r="S21" s="40"/>
      <c r="T21" s="21"/>
    </row>
    <row r="22" spans="2:21" ht="16.95" customHeight="1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2:21" ht="16.95" customHeight="1" x14ac:dyDescent="0.3">
      <c r="B23" s="3" t="s">
        <v>19</v>
      </c>
      <c r="C23" s="3"/>
      <c r="D23" s="3" t="s">
        <v>20</v>
      </c>
      <c r="E23" s="3"/>
      <c r="F23" s="3"/>
      <c r="G23" s="2"/>
      <c r="H23" s="2"/>
      <c r="I23" s="2"/>
      <c r="J23" s="2"/>
      <c r="K23" s="2"/>
      <c r="L23" s="2"/>
      <c r="M23" s="3"/>
      <c r="N23" s="3"/>
      <c r="O23" s="3"/>
      <c r="P23" s="3"/>
      <c r="Q23" s="3"/>
      <c r="R23" s="3"/>
      <c r="S23" s="3"/>
      <c r="T23" s="3"/>
      <c r="U23" s="3"/>
    </row>
    <row r="24" spans="2:21" ht="15" customHeight="1" x14ac:dyDescent="0.3">
      <c r="C24" s="32" t="s">
        <v>46</v>
      </c>
      <c r="D24" s="65" t="s">
        <v>60</v>
      </c>
      <c r="E24" s="66"/>
      <c r="F24" s="66"/>
      <c r="G24" s="66"/>
      <c r="H24" s="66"/>
      <c r="I24" s="66"/>
      <c r="J24" s="66"/>
      <c r="K24" s="67"/>
      <c r="L24" s="101" t="s">
        <v>48</v>
      </c>
      <c r="M24" s="67"/>
      <c r="N24" s="65" t="s">
        <v>57</v>
      </c>
      <c r="O24" s="66"/>
      <c r="P24" s="66"/>
      <c r="Q24" s="66"/>
      <c r="R24" s="66"/>
      <c r="S24" s="66"/>
      <c r="T24" s="108"/>
    </row>
    <row r="25" spans="2:21" x14ac:dyDescent="0.3">
      <c r="C25" s="33" t="s">
        <v>47</v>
      </c>
      <c r="D25" s="109" t="s">
        <v>51</v>
      </c>
      <c r="E25" s="110"/>
      <c r="F25" s="110"/>
      <c r="G25" s="110"/>
      <c r="H25" s="110"/>
      <c r="I25" s="110"/>
      <c r="J25" s="110"/>
      <c r="K25" s="103"/>
      <c r="L25" s="102" t="s">
        <v>49</v>
      </c>
      <c r="M25" s="103"/>
      <c r="N25" s="109" t="s">
        <v>53</v>
      </c>
      <c r="O25" s="110"/>
      <c r="P25" s="110"/>
      <c r="Q25" s="110"/>
      <c r="R25" s="110"/>
      <c r="S25" s="110"/>
      <c r="T25" s="111"/>
    </row>
    <row r="26" spans="2:21" x14ac:dyDescent="0.3">
      <c r="C26" s="34" t="s">
        <v>56</v>
      </c>
      <c r="D26" s="106" t="s">
        <v>59</v>
      </c>
      <c r="E26" s="107"/>
      <c r="F26" s="107"/>
      <c r="G26" s="107"/>
      <c r="H26" s="107"/>
      <c r="I26" s="107"/>
      <c r="J26" s="107"/>
      <c r="K26" s="105"/>
      <c r="L26" s="104" t="s">
        <v>50</v>
      </c>
      <c r="M26" s="105"/>
      <c r="N26" s="106" t="s">
        <v>52</v>
      </c>
      <c r="O26" s="107"/>
      <c r="P26" s="107"/>
      <c r="Q26" s="107"/>
      <c r="R26" s="107"/>
      <c r="S26" s="107"/>
      <c r="T26" s="112"/>
    </row>
    <row r="27" spans="2:21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2:21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41" t="s">
        <v>4</v>
      </c>
      <c r="O28" s="54"/>
      <c r="P28" s="3" t="s">
        <v>8</v>
      </c>
      <c r="Q28" s="2"/>
      <c r="R28" s="2"/>
      <c r="S28" s="2"/>
      <c r="T28" s="2"/>
    </row>
    <row r="29" spans="2:21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2:2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2:21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2:21" x14ac:dyDescent="0.3">
      <c r="B32" s="2"/>
      <c r="C32" s="2"/>
      <c r="D32" s="2"/>
      <c r="E32" s="2"/>
      <c r="F32" s="2"/>
      <c r="G32" s="2"/>
      <c r="H32" s="2"/>
      <c r="I32" s="2"/>
      <c r="J32" s="2"/>
      <c r="K32" s="3"/>
      <c r="L32" s="2"/>
      <c r="M32" s="2"/>
      <c r="N32" s="2"/>
      <c r="O32" s="2"/>
      <c r="P32" s="2"/>
      <c r="Q32" s="2"/>
      <c r="R32" s="2"/>
      <c r="S32" s="2"/>
      <c r="T32" s="2"/>
    </row>
    <row r="33" spans="2:20" x14ac:dyDescent="0.3">
      <c r="B33" s="2"/>
      <c r="C33" s="2"/>
      <c r="D33" s="2"/>
      <c r="E33" s="2"/>
      <c r="F33" s="2"/>
      <c r="G33" s="3"/>
      <c r="H33" s="2"/>
      <c r="I33" s="2"/>
      <c r="J33" s="2"/>
      <c r="K33" s="2"/>
      <c r="L33" s="2"/>
      <c r="M33" s="2"/>
      <c r="N33" s="2"/>
      <c r="O33" s="2"/>
      <c r="P33" s="41" t="s">
        <v>6</v>
      </c>
      <c r="Q33" s="55"/>
      <c r="R33" s="3" t="s">
        <v>0</v>
      </c>
      <c r="S33" s="2"/>
      <c r="T33" s="2"/>
    </row>
    <row r="34" spans="2:20" x14ac:dyDescent="0.3">
      <c r="B34" s="2"/>
      <c r="C34" s="2"/>
      <c r="D34" s="2"/>
      <c r="E34" s="2"/>
      <c r="F34" s="2"/>
      <c r="G34" s="3"/>
      <c r="H34" s="2"/>
      <c r="I34" s="2"/>
      <c r="J34" s="2"/>
      <c r="K34" s="41" t="s">
        <v>7</v>
      </c>
      <c r="L34" s="53">
        <f>IF(I36="",0,I36/4+F35+Q38)</f>
        <v>0</v>
      </c>
      <c r="M34" s="3" t="s">
        <v>0</v>
      </c>
      <c r="N34" s="2"/>
      <c r="O34" s="42"/>
      <c r="S34" s="2"/>
      <c r="T34" s="2"/>
    </row>
    <row r="35" spans="2:20" x14ac:dyDescent="0.3">
      <c r="B35" s="2"/>
      <c r="C35" s="2"/>
      <c r="D35" s="2"/>
      <c r="E35" s="2"/>
      <c r="F35" s="43">
        <v>2</v>
      </c>
      <c r="G35" s="2"/>
      <c r="H35" s="2"/>
      <c r="I35" s="2"/>
      <c r="J35" s="2"/>
      <c r="N35" s="2"/>
      <c r="O35" s="30"/>
      <c r="P35" s="2"/>
      <c r="Q35" s="2"/>
      <c r="R35" s="41" t="s">
        <v>3</v>
      </c>
      <c r="S35" s="44">
        <f>Q33+Q38</f>
        <v>0</v>
      </c>
      <c r="T35" s="3" t="s">
        <v>1</v>
      </c>
    </row>
    <row r="36" spans="2:20" x14ac:dyDescent="0.3">
      <c r="B36" s="2"/>
      <c r="C36" s="2"/>
      <c r="D36" s="2"/>
      <c r="E36" s="2"/>
      <c r="G36" s="2"/>
      <c r="H36" s="41" t="s">
        <v>2</v>
      </c>
      <c r="I36" s="55"/>
      <c r="J36" s="3" t="s">
        <v>0</v>
      </c>
      <c r="L36" s="2"/>
      <c r="M36" s="2"/>
      <c r="N36" s="2"/>
      <c r="O36" s="2"/>
      <c r="P36" s="2"/>
      <c r="Q36" s="2"/>
      <c r="R36" s="2"/>
      <c r="S36" s="2"/>
      <c r="T36" s="2"/>
    </row>
    <row r="37" spans="2:20" x14ac:dyDescent="0.3">
      <c r="B37" s="2"/>
      <c r="C37" s="2"/>
      <c r="D37" s="2"/>
      <c r="E37" s="2"/>
      <c r="F37" s="2"/>
      <c r="G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2:20" x14ac:dyDescent="0.3">
      <c r="B38" s="77" t="s">
        <v>10</v>
      </c>
      <c r="C38" s="78"/>
      <c r="D38" s="78"/>
      <c r="E38" s="78"/>
      <c r="F38" s="2"/>
      <c r="G38" s="2"/>
      <c r="H38" s="2"/>
      <c r="I38" s="2"/>
      <c r="J38" s="2"/>
      <c r="K38" s="2"/>
      <c r="L38" s="2"/>
      <c r="M38" s="2"/>
      <c r="N38" s="2"/>
      <c r="P38" s="41" t="s">
        <v>5</v>
      </c>
      <c r="Q38" s="55"/>
      <c r="R38" s="3" t="s">
        <v>1</v>
      </c>
      <c r="S38" s="2"/>
      <c r="T38" s="2"/>
    </row>
    <row r="39" spans="2:20" x14ac:dyDescent="0.3">
      <c r="B39" s="2"/>
      <c r="C39" s="2"/>
      <c r="D39" s="2"/>
      <c r="E39" s="2"/>
      <c r="F39" s="3" t="s">
        <v>9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2:20" x14ac:dyDescent="0.3">
      <c r="F40" s="2"/>
      <c r="G40" s="2"/>
      <c r="H40" s="2"/>
      <c r="I40" s="2"/>
      <c r="J40" s="2"/>
      <c r="K40" s="2"/>
      <c r="L40" s="2"/>
      <c r="M40" s="2"/>
      <c r="N40" s="2"/>
      <c r="R40" s="2"/>
      <c r="S40" s="2"/>
      <c r="T40" s="2"/>
    </row>
    <row r="41" spans="2:20" x14ac:dyDescent="0.3">
      <c r="B41" s="2"/>
      <c r="C41" s="2"/>
      <c r="D41" s="2"/>
      <c r="E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2:20" x14ac:dyDescent="0.3">
      <c r="B42" s="77" t="s">
        <v>21</v>
      </c>
      <c r="C42" s="78"/>
      <c r="D42" s="78"/>
      <c r="E42" s="78"/>
      <c r="F42" s="78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2:20" x14ac:dyDescent="0.3">
      <c r="B43" s="77" t="s">
        <v>62</v>
      </c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</row>
    <row r="44" spans="2:20" x14ac:dyDescent="0.3">
      <c r="B44" s="77" t="s">
        <v>22</v>
      </c>
      <c r="C44" s="78"/>
      <c r="D44" s="78"/>
      <c r="E44" s="78"/>
      <c r="F44" s="78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2:20" x14ac:dyDescent="0.3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99" t="s">
        <v>33</v>
      </c>
      <c r="P45" s="100"/>
      <c r="Q45" s="100"/>
      <c r="R45" s="100"/>
      <c r="S45" s="100"/>
      <c r="T45" s="3"/>
    </row>
    <row r="46" spans="2:20" x14ac:dyDescent="0.3">
      <c r="B46" s="3"/>
      <c r="C46" s="3"/>
      <c r="D46" s="3"/>
      <c r="E46" s="3"/>
      <c r="F46" s="3"/>
      <c r="G46" s="3"/>
      <c r="H46" s="3" t="s">
        <v>23</v>
      </c>
      <c r="I46" s="97" t="s">
        <v>24</v>
      </c>
      <c r="J46" s="98"/>
      <c r="L46" s="57"/>
      <c r="M46" s="58"/>
      <c r="N46" s="58"/>
      <c r="O46" s="58"/>
      <c r="P46" s="58"/>
      <c r="Q46" s="58"/>
      <c r="R46" s="58"/>
      <c r="S46" s="58"/>
      <c r="T46" s="3"/>
    </row>
    <row r="47" spans="2:20" x14ac:dyDescent="0.3">
      <c r="B47" s="3"/>
      <c r="C47" s="3"/>
      <c r="D47" s="3"/>
      <c r="E47" s="3"/>
      <c r="F47" s="3"/>
      <c r="G47" s="3"/>
      <c r="H47" s="3"/>
      <c r="I47" s="3"/>
      <c r="J47" s="3"/>
      <c r="K47" s="3"/>
      <c r="L47" s="57"/>
      <c r="M47" s="58"/>
      <c r="N47" s="58"/>
      <c r="O47" s="58"/>
      <c r="P47" s="58"/>
      <c r="Q47" s="58"/>
      <c r="R47" s="58"/>
      <c r="S47" s="58"/>
      <c r="T47" s="3"/>
    </row>
    <row r="48" spans="2:20" x14ac:dyDescent="0.3">
      <c r="B48" s="3"/>
      <c r="C48" s="3"/>
      <c r="D48" s="3"/>
      <c r="E48" s="3"/>
      <c r="F48" s="3"/>
      <c r="G48" s="3"/>
      <c r="H48" s="3"/>
      <c r="I48" s="97" t="s">
        <v>25</v>
      </c>
      <c r="J48" s="98"/>
      <c r="L48" s="57"/>
      <c r="M48" s="58"/>
      <c r="N48" s="58"/>
      <c r="O48" s="58"/>
      <c r="P48" s="58"/>
      <c r="Q48" s="58"/>
      <c r="R48" s="58"/>
      <c r="S48" s="3"/>
      <c r="T48" s="3"/>
    </row>
  </sheetData>
  <sheetProtection sheet="1" objects="1" scenarios="1" selectLockedCells="1"/>
  <mergeCells count="39">
    <mergeCell ref="D25:K25"/>
    <mergeCell ref="B42:F42"/>
    <mergeCell ref="D19:F20"/>
    <mergeCell ref="G20:H20"/>
    <mergeCell ref="I19:I20"/>
    <mergeCell ref="J19:K20"/>
    <mergeCell ref="L48:R48"/>
    <mergeCell ref="I46:J46"/>
    <mergeCell ref="I48:J48"/>
    <mergeCell ref="O45:S45"/>
    <mergeCell ref="L24:M24"/>
    <mergeCell ref="L25:M25"/>
    <mergeCell ref="L26:M26"/>
    <mergeCell ref="D26:K26"/>
    <mergeCell ref="N24:T24"/>
    <mergeCell ref="N25:T25"/>
    <mergeCell ref="N26:T26"/>
    <mergeCell ref="B38:E38"/>
    <mergeCell ref="D14:E14"/>
    <mergeCell ref="D15:E15"/>
    <mergeCell ref="J15:Q15"/>
    <mergeCell ref="R15:S15"/>
    <mergeCell ref="P14:Q14"/>
    <mergeCell ref="L47:S47"/>
    <mergeCell ref="L46:S46"/>
    <mergeCell ref="C6:T6"/>
    <mergeCell ref="J12:L12"/>
    <mergeCell ref="J17:L17"/>
    <mergeCell ref="D24:K24"/>
    <mergeCell ref="C19:C20"/>
    <mergeCell ref="Q21:R21"/>
    <mergeCell ref="P13:R13"/>
    <mergeCell ref="D18:E18"/>
    <mergeCell ref="G19:H19"/>
    <mergeCell ref="D13:E13"/>
    <mergeCell ref="M13:N13"/>
    <mergeCell ref="N14:O14"/>
    <mergeCell ref="B43:T43"/>
    <mergeCell ref="B44:F44"/>
  </mergeCells>
  <phoneticPr fontId="2"/>
  <conditionalFormatting sqref="J12:L12">
    <cfRule type="expression" dxfId="3" priority="4">
      <formula>IF(Q33=0,"",$F$15&gt;=$I$15)</formula>
    </cfRule>
  </conditionalFormatting>
  <conditionalFormatting sqref="R15:S15">
    <cfRule type="expression" dxfId="2" priority="3">
      <formula>IF(Q33=0,"不適合",$F$15&gt;=$I$15)</formula>
    </cfRule>
  </conditionalFormatting>
  <conditionalFormatting sqref="J17:L17">
    <cfRule type="expression" dxfId="1" priority="2">
      <formula>IF(OR(O28=0,Q33=0),"",$O$28/$Q$33&lt;=0.5)</formula>
    </cfRule>
  </conditionalFormatting>
  <conditionalFormatting sqref="Q21:R21">
    <cfRule type="expression" dxfId="0" priority="1">
      <formula>IF(OR(O28=0,Q33=0),"",$O$28/$Q$33&lt;=0.5)</formula>
    </cfRule>
  </conditionalFormatting>
  <dataValidations count="2">
    <dataValidation imeMode="off" allowBlank="1" showInputMessage="1" showErrorMessage="1" sqref="Q38 I36 Q33 O28 O45:S45" xr:uid="{00000000-0002-0000-0000-000000000000}"/>
    <dataValidation imeMode="on" allowBlank="1" showInputMessage="1" showErrorMessage="1" sqref="C6:T6 L46:S46 L47:S47 L48:R48" xr:uid="{00000000-0002-0000-0000-000001000000}"/>
  </dataValidations>
  <pageMargins left="0.59055118110236227" right="0.39370078740157483" top="0.47244094488188981" bottom="0.39370078740157483" header="0.31496062992125984" footer="0.31496062992125984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齊藤薫</dc:creator>
  <cp:lastModifiedBy>齊藤薫</cp:lastModifiedBy>
  <cp:lastPrinted>2020-10-14T08:02:43Z</cp:lastPrinted>
  <dcterms:created xsi:type="dcterms:W3CDTF">2020-10-13T06:48:22Z</dcterms:created>
  <dcterms:modified xsi:type="dcterms:W3CDTF">2021-11-01T11:03:19Z</dcterms:modified>
</cp:coreProperties>
</file>